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codeName="ThisWorkbook" checkCompatibility="1"/>
  <mc:AlternateContent xmlns:mc="http://schemas.openxmlformats.org/markup-compatibility/2006">
    <mc:Choice Requires="x15">
      <x15ac:absPath xmlns:x15ac="http://schemas.microsoft.com/office/spreadsheetml/2010/11/ac" url="C:\Users\User\Desktop\2026년세무조사\6.세무조사통지\4월조사(3월사전통지)\2. 세무조사사전통지(붙임2)\"/>
    </mc:Choice>
  </mc:AlternateContent>
  <xr:revisionPtr revIDLastSave="0" documentId="8_{FFF00F15-117E-42AC-8C03-9426366AAC27}" xr6:coauthVersionLast="36" xr6:coauthVersionMax="36" xr10:uidLastSave="{00000000-0000-0000-0000-000000000000}"/>
  <bookViews>
    <workbookView xWindow="0" yWindow="0" windowWidth="28800" windowHeight="12180" tabRatio="993" xr2:uid="{00000000-000D-0000-FFFF-FFFF00000000}"/>
  </bookViews>
  <sheets>
    <sheet name="서면조사서안내 및 작성요령" sheetId="21" r:id="rId1"/>
    <sheet name="1. 법인현황" sheetId="2" r:id="rId2"/>
    <sheet name="지방세서면조사서" sheetId="18" r:id="rId3"/>
    <sheet name="2. 자산증감명세서" sheetId="4" r:id="rId4"/>
    <sheet name="3-1. 토지 계정명세서" sheetId="3" r:id="rId5"/>
    <sheet name="3-2. 건물계정명세서" sheetId="27" r:id="rId6"/>
    <sheet name="3-3. 시설물(구축물) 계정명세서" sheetId="28" r:id="rId7"/>
    <sheet name="3-4. 차량운반구 계정명세서" sheetId="29" r:id="rId8"/>
    <sheet name="3-5. (   ) 계정명세서" sheetId="30" r:id="rId9"/>
    <sheet name="4-1. 주민세(사업소분)" sheetId="26" r:id="rId10"/>
    <sheet name="4-2. 주민세(종업원분)명세서 " sheetId="31" r:id="rId11"/>
    <sheet name="5-1. 지방소득세(특별징수분)명세서" sheetId="11" r:id="rId12"/>
    <sheet name="5-2지방소득세(법인소득분)명세서" sheetId="25" r:id="rId13"/>
    <sheet name="6.법인주식및주주이동상황" sheetId="20" r:id="rId14"/>
  </sheets>
  <externalReferences>
    <externalReference r:id="rId15"/>
    <externalReference r:id="rId16"/>
  </externalReferences>
  <definedNames>
    <definedName name="_xlnm.Print_Area" localSheetId="1">'1. 법인현황'!$A$1:$N$80</definedName>
    <definedName name="_xlnm.Print_Area" localSheetId="3">'2. 자산증감명세서'!$A$1:$K$90</definedName>
    <definedName name="_xlnm.Print_Area" localSheetId="9">'4-1. 주민세(사업소분)'!$A$1:$V$126</definedName>
    <definedName name="_xlnm.Print_Area" localSheetId="12">'5-2지방소득세(법인소득분)명세서'!$A$1:$J$93</definedName>
    <definedName name="_xlnm.Print_Area" localSheetId="0">'서면조사서안내 및 작성요령'!$A$1:$A$187</definedName>
    <definedName name="_xlnm.Print_Area" localSheetId="2">지방세서면조사서!$A$1:$M$75</definedName>
    <definedName name="sidoName" localSheetId="10">[1]코드!$A$2:$A$17</definedName>
    <definedName name="sidoName">[2]코드!$A$2:$A$17</definedName>
    <definedName name="userName" localSheetId="10">[1]감면!$A$11:$A$35</definedName>
    <definedName name="userName">[2]감면!$A$11:$A$35</definedName>
  </definedNames>
  <calcPr calcId="191029"/>
</workbook>
</file>

<file path=xl/calcChain.xml><?xml version="1.0" encoding="utf-8"?>
<calcChain xmlns="http://schemas.openxmlformats.org/spreadsheetml/2006/main">
  <c r="B45" i="25" l="1"/>
  <c r="B63" i="25"/>
  <c r="B81" i="25"/>
  <c r="N111" i="26"/>
  <c r="S111" i="26" s="1"/>
  <c r="V111" i="26" s="1"/>
  <c r="J111" i="26"/>
  <c r="K111" i="26" s="1"/>
  <c r="L111" i="26" s="1"/>
  <c r="M111" i="26" s="1"/>
  <c r="R111" i="26" s="1"/>
  <c r="N110" i="26"/>
  <c r="S110" i="26" s="1"/>
  <c r="V110" i="26" s="1"/>
  <c r="J110" i="26"/>
  <c r="K110" i="26" s="1"/>
  <c r="L110" i="26" s="1"/>
  <c r="M110" i="26" s="1"/>
  <c r="R110" i="26" s="1"/>
  <c r="S109" i="26"/>
  <c r="V109" i="26" s="1"/>
  <c r="N109" i="26"/>
  <c r="J109" i="26"/>
  <c r="K109" i="26" s="1"/>
  <c r="L109" i="26" s="1"/>
  <c r="M109" i="26" s="1"/>
  <c r="R109" i="26" s="1"/>
  <c r="N108" i="26"/>
  <c r="S108" i="26" s="1"/>
  <c r="V108" i="26" s="1"/>
  <c r="J108" i="26"/>
  <c r="K108" i="26" s="1"/>
  <c r="L108" i="26" s="1"/>
  <c r="M108" i="26" s="1"/>
  <c r="R108" i="26" s="1"/>
  <c r="N107" i="26"/>
  <c r="S107" i="26" s="1"/>
  <c r="V107" i="26" s="1"/>
  <c r="J107" i="26"/>
  <c r="K107" i="26" s="1"/>
  <c r="L107" i="26" s="1"/>
  <c r="M107" i="26" s="1"/>
  <c r="R107" i="26" s="1"/>
  <c r="N106" i="26"/>
  <c r="S106" i="26" s="1"/>
  <c r="V106" i="26" s="1"/>
  <c r="J106" i="26"/>
  <c r="K106" i="26" s="1"/>
  <c r="L106" i="26" s="1"/>
  <c r="M106" i="26" s="1"/>
  <c r="R106" i="26" s="1"/>
  <c r="N105" i="26"/>
  <c r="S105" i="26" s="1"/>
  <c r="V105" i="26" s="1"/>
  <c r="J105" i="26"/>
  <c r="K105" i="26" s="1"/>
  <c r="L105" i="26" s="1"/>
  <c r="M105" i="26" s="1"/>
  <c r="R105" i="26" s="1"/>
  <c r="T109" i="26" l="1"/>
  <c r="U109" i="26" s="1"/>
  <c r="T107" i="26"/>
  <c r="U107" i="26" s="1"/>
  <c r="T110" i="26"/>
  <c r="U110" i="26" s="1"/>
  <c r="T108" i="26"/>
  <c r="U108" i="26" s="1"/>
  <c r="T105" i="26"/>
  <c r="U105" i="26" s="1"/>
  <c r="T111" i="26"/>
  <c r="U111" i="26" s="1"/>
  <c r="T106" i="26"/>
  <c r="U106" i="26" s="1"/>
  <c r="C73" i="25"/>
  <c r="H72" i="25"/>
  <c r="H74" i="25" s="1"/>
  <c r="D72" i="25"/>
  <c r="C72" i="25"/>
  <c r="C74" i="25" s="1"/>
  <c r="G71" i="25"/>
  <c r="E71" i="25"/>
  <c r="E70" i="25"/>
  <c r="G70" i="25" s="1"/>
  <c r="E69" i="25"/>
  <c r="E72" i="25" s="1"/>
  <c r="E74" i="25" s="1"/>
  <c r="E73" i="25" l="1"/>
  <c r="D74" i="25"/>
  <c r="D73" i="25"/>
  <c r="G69" i="25"/>
  <c r="G72" i="25" s="1"/>
  <c r="G74" i="25" s="1"/>
  <c r="F6" i="31"/>
  <c r="F7" i="31"/>
  <c r="F8" i="31"/>
  <c r="F9" i="31"/>
  <c r="F10" i="31"/>
  <c r="F11" i="31"/>
  <c r="F12" i="31"/>
  <c r="F13" i="31"/>
  <c r="F14" i="31"/>
  <c r="F15" i="31"/>
  <c r="F16" i="31"/>
  <c r="F5" i="31"/>
  <c r="F24" i="31"/>
  <c r="F25" i="31"/>
  <c r="F26" i="31"/>
  <c r="F27" i="31"/>
  <c r="F28" i="31"/>
  <c r="F29" i="31"/>
  <c r="F30" i="31"/>
  <c r="F31" i="31"/>
  <c r="F32" i="31"/>
  <c r="F33" i="31"/>
  <c r="F34" i="31"/>
  <c r="F35" i="31"/>
  <c r="F23" i="31"/>
  <c r="N36" i="26"/>
  <c r="S36" i="26" s="1"/>
  <c r="V36" i="26" s="1"/>
  <c r="J36" i="26"/>
  <c r="K36" i="26" s="1"/>
  <c r="L36" i="26" s="1"/>
  <c r="M36" i="26" s="1"/>
  <c r="R36" i="26" s="1"/>
  <c r="N35" i="26"/>
  <c r="S35" i="26" s="1"/>
  <c r="V35" i="26" s="1"/>
  <c r="J35" i="26"/>
  <c r="K35" i="26" s="1"/>
  <c r="L35" i="26" s="1"/>
  <c r="M35" i="26" s="1"/>
  <c r="R35" i="26" s="1"/>
  <c r="S34" i="26"/>
  <c r="V34" i="26" s="1"/>
  <c r="N34" i="26"/>
  <c r="J34" i="26"/>
  <c r="K34" i="26" s="1"/>
  <c r="L34" i="26" s="1"/>
  <c r="M34" i="26" s="1"/>
  <c r="R34" i="26" s="1"/>
  <c r="N33" i="26"/>
  <c r="S33" i="26" s="1"/>
  <c r="V33" i="26" s="1"/>
  <c r="J33" i="26"/>
  <c r="K33" i="26" s="1"/>
  <c r="L33" i="26" s="1"/>
  <c r="M33" i="26" s="1"/>
  <c r="R33" i="26" s="1"/>
  <c r="N32" i="26"/>
  <c r="S32" i="26" s="1"/>
  <c r="V32" i="26" s="1"/>
  <c r="J32" i="26"/>
  <c r="K32" i="26" s="1"/>
  <c r="L32" i="26" s="1"/>
  <c r="M32" i="26" s="1"/>
  <c r="R32" i="26" s="1"/>
  <c r="N31" i="26"/>
  <c r="S31" i="26" s="1"/>
  <c r="V31" i="26" s="1"/>
  <c r="J31" i="26"/>
  <c r="K31" i="26" s="1"/>
  <c r="L31" i="26" s="1"/>
  <c r="M31" i="26" s="1"/>
  <c r="R31" i="26" s="1"/>
  <c r="N30" i="26"/>
  <c r="S30" i="26" s="1"/>
  <c r="V30" i="26" s="1"/>
  <c r="J30" i="26"/>
  <c r="K30" i="26" s="1"/>
  <c r="L30" i="26" s="1"/>
  <c r="M30" i="26" s="1"/>
  <c r="R30" i="26" s="1"/>
  <c r="G73" i="25" l="1"/>
  <c r="T33" i="26"/>
  <c r="U33" i="26" s="1"/>
  <c r="T34" i="26"/>
  <c r="U34" i="26" s="1"/>
  <c r="T35" i="26"/>
  <c r="U35" i="26" s="1"/>
  <c r="T30" i="26"/>
  <c r="U30" i="26" s="1"/>
  <c r="T32" i="26"/>
  <c r="U32" i="26" s="1"/>
  <c r="T31" i="26"/>
  <c r="U31" i="26" s="1"/>
  <c r="T36" i="26"/>
  <c r="U36" i="26" s="1"/>
  <c r="F71" i="25" l="1"/>
  <c r="J71" i="25" s="1"/>
  <c r="F70" i="25"/>
  <c r="J70" i="25" s="1"/>
  <c r="F69" i="25"/>
  <c r="F73" i="25"/>
  <c r="F53" i="31"/>
  <c r="F52" i="31"/>
  <c r="F51" i="31"/>
  <c r="F50" i="31"/>
  <c r="F49" i="31"/>
  <c r="F48" i="31"/>
  <c r="F47" i="31"/>
  <c r="F46" i="31"/>
  <c r="F44" i="31"/>
  <c r="F43" i="31"/>
  <c r="F42" i="31"/>
  <c r="F45" i="31"/>
  <c r="F41" i="31"/>
  <c r="N84" i="26"/>
  <c r="S84" i="26" s="1"/>
  <c r="V84" i="26" s="1"/>
  <c r="J84" i="26"/>
  <c r="K84" i="26" s="1"/>
  <c r="L84" i="26" s="1"/>
  <c r="M84" i="26" s="1"/>
  <c r="R84" i="26" s="1"/>
  <c r="N83" i="26"/>
  <c r="S83" i="26" s="1"/>
  <c r="V83" i="26" s="1"/>
  <c r="J83" i="26"/>
  <c r="K83" i="26" s="1"/>
  <c r="L83" i="26" s="1"/>
  <c r="M83" i="26" s="1"/>
  <c r="R83" i="26" s="1"/>
  <c r="N82" i="26"/>
  <c r="S82" i="26" s="1"/>
  <c r="V82" i="26" s="1"/>
  <c r="J82" i="26"/>
  <c r="K82" i="26" s="1"/>
  <c r="L82" i="26" s="1"/>
  <c r="M82" i="26" s="1"/>
  <c r="R82" i="26" s="1"/>
  <c r="N81" i="26"/>
  <c r="S81" i="26" s="1"/>
  <c r="V81" i="26" s="1"/>
  <c r="J81" i="26"/>
  <c r="K81" i="26" s="1"/>
  <c r="L81" i="26" s="1"/>
  <c r="M81" i="26" s="1"/>
  <c r="R81" i="26" s="1"/>
  <c r="N80" i="26"/>
  <c r="S80" i="26" s="1"/>
  <c r="V80" i="26" s="1"/>
  <c r="J80" i="26"/>
  <c r="K80" i="26" s="1"/>
  <c r="L80" i="26" s="1"/>
  <c r="M80" i="26" s="1"/>
  <c r="R80" i="26" s="1"/>
  <c r="N79" i="26"/>
  <c r="S79" i="26" s="1"/>
  <c r="V79" i="26" s="1"/>
  <c r="J79" i="26"/>
  <c r="K79" i="26" s="1"/>
  <c r="L79" i="26" s="1"/>
  <c r="M79" i="26" s="1"/>
  <c r="R79" i="26" s="1"/>
  <c r="N78" i="26"/>
  <c r="S78" i="26" s="1"/>
  <c r="V78" i="26" s="1"/>
  <c r="J78" i="26"/>
  <c r="K78" i="26" s="1"/>
  <c r="L78" i="26" s="1"/>
  <c r="M78" i="26" s="1"/>
  <c r="R78" i="26" s="1"/>
  <c r="J69" i="25" l="1"/>
  <c r="J72" i="25" s="1"/>
  <c r="F61" i="25" s="1"/>
  <c r="F72" i="25"/>
  <c r="F74" i="25" s="1"/>
  <c r="T83" i="26"/>
  <c r="U83" i="26" s="1"/>
  <c r="T80" i="26"/>
  <c r="U80" i="26" s="1"/>
  <c r="T81" i="26"/>
  <c r="U81" i="26" s="1"/>
  <c r="T78" i="26"/>
  <c r="U78" i="26" s="1"/>
  <c r="T84" i="26"/>
  <c r="U84" i="26" s="1"/>
  <c r="T82" i="26"/>
  <c r="U82" i="26" s="1"/>
  <c r="T79" i="26"/>
  <c r="U79" i="26" s="1"/>
  <c r="G91" i="25"/>
  <c r="F91" i="25"/>
  <c r="G89" i="25"/>
  <c r="G88" i="25"/>
  <c r="G87" i="25"/>
  <c r="F89" i="25"/>
  <c r="F88" i="25"/>
  <c r="F87" i="25"/>
  <c r="G32" i="25"/>
  <c r="G36" i="25" s="1"/>
  <c r="G33" i="25"/>
  <c r="G34" i="25"/>
  <c r="G35" i="25"/>
  <c r="G37" i="25"/>
  <c r="E37" i="25"/>
  <c r="G18" i="25"/>
  <c r="F18" i="25"/>
  <c r="F17" i="25"/>
  <c r="F19" i="25" s="1"/>
  <c r="E18" i="25"/>
  <c r="G16" i="25"/>
  <c r="G15" i="25"/>
  <c r="G14" i="25"/>
  <c r="G13" i="25"/>
  <c r="J13" i="25" s="1"/>
  <c r="F16" i="25"/>
  <c r="F15" i="25"/>
  <c r="F14" i="25"/>
  <c r="F13" i="25"/>
  <c r="B7" i="25"/>
  <c r="E13" i="25"/>
  <c r="E17" i="25"/>
  <c r="H17" i="25"/>
  <c r="F63" i="25" l="1"/>
  <c r="F62" i="25"/>
  <c r="G17" i="25"/>
  <c r="H92" i="25"/>
  <c r="G51" i="25"/>
  <c r="H56" i="25"/>
  <c r="H54" i="25"/>
  <c r="G55" i="25"/>
  <c r="G52" i="25"/>
  <c r="G53" i="25"/>
  <c r="H38" i="25"/>
  <c r="E38" i="25"/>
  <c r="H19" i="25"/>
  <c r="E15" i="25"/>
  <c r="E14" i="25"/>
  <c r="E91" i="25" l="1"/>
  <c r="E89" i="25"/>
  <c r="E88" i="25"/>
  <c r="E87" i="25"/>
  <c r="E51" i="25"/>
  <c r="E52" i="25"/>
  <c r="E53" i="25"/>
  <c r="E55" i="25"/>
  <c r="F55" i="25"/>
  <c r="F53" i="25"/>
  <c r="F52" i="25"/>
  <c r="F51" i="25"/>
  <c r="F54" i="25" s="1"/>
  <c r="E35" i="25"/>
  <c r="E34" i="25"/>
  <c r="E33" i="25"/>
  <c r="E32" i="25"/>
  <c r="E19" i="25"/>
  <c r="E16" i="25"/>
  <c r="F106" i="31"/>
  <c r="F105" i="31"/>
  <c r="F104" i="31"/>
  <c r="F103" i="31"/>
  <c r="F102" i="31"/>
  <c r="F101" i="31"/>
  <c r="F100" i="31"/>
  <c r="F99" i="31"/>
  <c r="F98" i="31"/>
  <c r="F97" i="31"/>
  <c r="F96" i="31"/>
  <c r="F95" i="31" l="1"/>
  <c r="F88" i="31"/>
  <c r="F87" i="31"/>
  <c r="F86" i="31"/>
  <c r="F85" i="31"/>
  <c r="F84" i="31"/>
  <c r="F83" i="31"/>
  <c r="F82" i="31"/>
  <c r="F81" i="31"/>
  <c r="F80" i="31"/>
  <c r="F79" i="31"/>
  <c r="F78" i="31"/>
  <c r="F77" i="31"/>
  <c r="F63" i="31"/>
  <c r="F62" i="31"/>
  <c r="F61" i="31"/>
  <c r="F60" i="31"/>
  <c r="F70" i="31"/>
  <c r="F69" i="31"/>
  <c r="F68" i="31"/>
  <c r="F67" i="31"/>
  <c r="F66" i="31"/>
  <c r="F65" i="31"/>
  <c r="F64" i="31"/>
  <c r="F59" i="31"/>
  <c r="M144" i="20" l="1"/>
  <c r="K144" i="20"/>
  <c r="J144" i="20"/>
  <c r="I144" i="20"/>
  <c r="H144" i="20"/>
  <c r="G144" i="20"/>
  <c r="F144" i="20"/>
  <c r="E144" i="20"/>
  <c r="D144" i="20"/>
  <c r="N143" i="20"/>
  <c r="E143" i="20"/>
  <c r="N142" i="20"/>
  <c r="E142" i="20"/>
  <c r="N141" i="20"/>
  <c r="N144" i="20" s="1"/>
  <c r="E141" i="20"/>
  <c r="M111" i="20"/>
  <c r="K111" i="20"/>
  <c r="J111" i="20"/>
  <c r="I111" i="20"/>
  <c r="H111" i="20"/>
  <c r="G111" i="20"/>
  <c r="F111" i="20"/>
  <c r="E111" i="20"/>
  <c r="D111" i="20"/>
  <c r="N110" i="20"/>
  <c r="E110" i="20"/>
  <c r="N109" i="20"/>
  <c r="E109" i="20"/>
  <c r="N108" i="20"/>
  <c r="N111" i="20" s="1"/>
  <c r="E108" i="20"/>
  <c r="M78" i="20"/>
  <c r="K78" i="20"/>
  <c r="J78" i="20"/>
  <c r="I78" i="20"/>
  <c r="H78" i="20"/>
  <c r="G78" i="20"/>
  <c r="F78" i="20"/>
  <c r="E78" i="20"/>
  <c r="D78" i="20"/>
  <c r="N77" i="20"/>
  <c r="E77" i="20"/>
  <c r="N76" i="20"/>
  <c r="E76" i="20"/>
  <c r="N75" i="20"/>
  <c r="N78" i="20" s="1"/>
  <c r="E75" i="20"/>
  <c r="M45" i="20"/>
  <c r="K45" i="20"/>
  <c r="J45" i="20"/>
  <c r="I45" i="20"/>
  <c r="H45" i="20"/>
  <c r="G45" i="20"/>
  <c r="F45" i="20"/>
  <c r="D45" i="20"/>
  <c r="N44" i="20"/>
  <c r="E44" i="20"/>
  <c r="N43" i="20"/>
  <c r="E43" i="20"/>
  <c r="N42" i="20"/>
  <c r="N45" i="20" s="1"/>
  <c r="E42" i="20"/>
  <c r="E45" i="20" s="1"/>
  <c r="K104" i="11"/>
  <c r="H104" i="11"/>
  <c r="G104" i="11"/>
  <c r="F104" i="11"/>
  <c r="E104" i="11"/>
  <c r="D104" i="11"/>
  <c r="C104" i="11"/>
  <c r="B104" i="11"/>
  <c r="I103" i="11"/>
  <c r="J103" i="11" s="1"/>
  <c r="M103" i="11" s="1"/>
  <c r="I102" i="11"/>
  <c r="J102" i="11" s="1"/>
  <c r="M102" i="11" s="1"/>
  <c r="I101" i="11"/>
  <c r="J101" i="11" s="1"/>
  <c r="M101" i="11" s="1"/>
  <c r="J100" i="11"/>
  <c r="M100" i="11" s="1"/>
  <c r="I100" i="11"/>
  <c r="I99" i="11"/>
  <c r="J99" i="11" s="1"/>
  <c r="M99" i="11" s="1"/>
  <c r="I98" i="11"/>
  <c r="J98" i="11" s="1"/>
  <c r="M98" i="11" s="1"/>
  <c r="I97" i="11"/>
  <c r="J97" i="11" s="1"/>
  <c r="M97" i="11" s="1"/>
  <c r="J96" i="11"/>
  <c r="M96" i="11" s="1"/>
  <c r="I96" i="11"/>
  <c r="I95" i="11"/>
  <c r="J95" i="11" s="1"/>
  <c r="M95" i="11" s="1"/>
  <c r="J94" i="11"/>
  <c r="M94" i="11" s="1"/>
  <c r="I94" i="11"/>
  <c r="I93" i="11"/>
  <c r="J93" i="11" s="1"/>
  <c r="M93" i="11" s="1"/>
  <c r="J92" i="11"/>
  <c r="M92" i="11" s="1"/>
  <c r="I92" i="11"/>
  <c r="I91" i="11"/>
  <c r="J91" i="11" s="1"/>
  <c r="K83" i="11"/>
  <c r="H83" i="11"/>
  <c r="G83" i="11"/>
  <c r="F83" i="11"/>
  <c r="E83" i="11"/>
  <c r="D83" i="11"/>
  <c r="C83" i="11"/>
  <c r="B83" i="11"/>
  <c r="I82" i="11"/>
  <c r="J82" i="11" s="1"/>
  <c r="M82" i="11" s="1"/>
  <c r="I81" i="11"/>
  <c r="J81" i="11" s="1"/>
  <c r="M81" i="11" s="1"/>
  <c r="I80" i="11"/>
  <c r="J80" i="11" s="1"/>
  <c r="M80" i="11" s="1"/>
  <c r="M79" i="11"/>
  <c r="J79" i="11"/>
  <c r="I79" i="11"/>
  <c r="I78" i="11"/>
  <c r="J78" i="11" s="1"/>
  <c r="M78" i="11" s="1"/>
  <c r="I77" i="11"/>
  <c r="J77" i="11" s="1"/>
  <c r="M77" i="11" s="1"/>
  <c r="I76" i="11"/>
  <c r="J76" i="11" s="1"/>
  <c r="M76" i="11" s="1"/>
  <c r="J75" i="11"/>
  <c r="M75" i="11" s="1"/>
  <c r="I75" i="11"/>
  <c r="I74" i="11"/>
  <c r="J74" i="11" s="1"/>
  <c r="M74" i="11" s="1"/>
  <c r="J73" i="11"/>
  <c r="M73" i="11" s="1"/>
  <c r="I73" i="11"/>
  <c r="J72" i="11"/>
  <c r="M72" i="11" s="1"/>
  <c r="I72" i="11"/>
  <c r="J71" i="11"/>
  <c r="M71" i="11" s="1"/>
  <c r="I71" i="11"/>
  <c r="I70" i="11"/>
  <c r="J70" i="11" s="1"/>
  <c r="K62" i="11"/>
  <c r="H62" i="11"/>
  <c r="G62" i="11"/>
  <c r="F62" i="11"/>
  <c r="E62" i="11"/>
  <c r="D62" i="11"/>
  <c r="C62" i="11"/>
  <c r="B62" i="11"/>
  <c r="I61" i="11"/>
  <c r="J61" i="11" s="1"/>
  <c r="M61" i="11" s="1"/>
  <c r="I60" i="11"/>
  <c r="J60" i="11" s="1"/>
  <c r="M60" i="11" s="1"/>
  <c r="I59" i="11"/>
  <c r="J59" i="11" s="1"/>
  <c r="M59" i="11" s="1"/>
  <c r="I58" i="11"/>
  <c r="J58" i="11" s="1"/>
  <c r="M58" i="11" s="1"/>
  <c r="I57" i="11"/>
  <c r="J57" i="11" s="1"/>
  <c r="M57" i="11" s="1"/>
  <c r="J56" i="11"/>
  <c r="M56" i="11" s="1"/>
  <c r="I56" i="11"/>
  <c r="I55" i="11"/>
  <c r="J55" i="11" s="1"/>
  <c r="M55" i="11" s="1"/>
  <c r="I54" i="11"/>
  <c r="J54" i="11" s="1"/>
  <c r="M54" i="11" s="1"/>
  <c r="I53" i="11"/>
  <c r="J53" i="11" s="1"/>
  <c r="M53" i="11" s="1"/>
  <c r="J52" i="11"/>
  <c r="M52" i="11" s="1"/>
  <c r="I52" i="11"/>
  <c r="I51" i="11"/>
  <c r="J51" i="11" s="1"/>
  <c r="M51" i="11" s="1"/>
  <c r="J50" i="11"/>
  <c r="M50" i="11" s="1"/>
  <c r="I50" i="11"/>
  <c r="I49" i="11"/>
  <c r="J49" i="11" s="1"/>
  <c r="K41" i="11"/>
  <c r="H41" i="11"/>
  <c r="G41" i="11"/>
  <c r="F41" i="11"/>
  <c r="E41" i="11"/>
  <c r="D41" i="11"/>
  <c r="C41" i="11"/>
  <c r="B41" i="11"/>
  <c r="I40" i="11"/>
  <c r="J40" i="11" s="1"/>
  <c r="M40" i="11" s="1"/>
  <c r="I39" i="11"/>
  <c r="J39" i="11" s="1"/>
  <c r="M39" i="11" s="1"/>
  <c r="I38" i="11"/>
  <c r="J38" i="11" s="1"/>
  <c r="M38" i="11" s="1"/>
  <c r="I37" i="11"/>
  <c r="J37" i="11" s="1"/>
  <c r="M37" i="11" s="1"/>
  <c r="J36" i="11"/>
  <c r="M36" i="11" s="1"/>
  <c r="I36" i="11"/>
  <c r="I35" i="11"/>
  <c r="J35" i="11" s="1"/>
  <c r="M35" i="11" s="1"/>
  <c r="I34" i="11"/>
  <c r="J34" i="11" s="1"/>
  <c r="M34" i="11" s="1"/>
  <c r="I33" i="11"/>
  <c r="J33" i="11" s="1"/>
  <c r="M33" i="11" s="1"/>
  <c r="I32" i="11"/>
  <c r="J32" i="11" s="1"/>
  <c r="M32" i="11" s="1"/>
  <c r="I31" i="11"/>
  <c r="J31" i="11" s="1"/>
  <c r="M31" i="11" s="1"/>
  <c r="J30" i="11"/>
  <c r="M30" i="11" s="1"/>
  <c r="I30" i="11"/>
  <c r="I29" i="11"/>
  <c r="J29" i="11" s="1"/>
  <c r="M29" i="11" s="1"/>
  <c r="J28" i="11"/>
  <c r="M28" i="11" s="1"/>
  <c r="I28" i="11"/>
  <c r="I41" i="11" s="1"/>
  <c r="G107" i="31"/>
  <c r="D107" i="31"/>
  <c r="C107" i="31"/>
  <c r="E106" i="31"/>
  <c r="N72" i="31" s="1"/>
  <c r="E105" i="31"/>
  <c r="E104" i="31"/>
  <c r="E103" i="31"/>
  <c r="N69" i="31" s="1"/>
  <c r="E102" i="31"/>
  <c r="E101" i="31"/>
  <c r="N67" i="31" s="1"/>
  <c r="E100" i="31"/>
  <c r="E99" i="31"/>
  <c r="E98" i="31"/>
  <c r="E97" i="31"/>
  <c r="E96" i="31"/>
  <c r="E95" i="31"/>
  <c r="E107" i="31" s="1"/>
  <c r="G89" i="31"/>
  <c r="D89" i="31"/>
  <c r="C89" i="31"/>
  <c r="E88" i="31"/>
  <c r="N60" i="31" s="1"/>
  <c r="E87" i="31"/>
  <c r="E86" i="31"/>
  <c r="N58" i="31" s="1"/>
  <c r="B103" i="31" s="1"/>
  <c r="I103" i="31" s="1"/>
  <c r="E85" i="31"/>
  <c r="E84" i="31"/>
  <c r="N56" i="31" s="1"/>
  <c r="E83" i="31"/>
  <c r="E82" i="31"/>
  <c r="E81" i="31"/>
  <c r="E80" i="31"/>
  <c r="N52" i="31" s="1"/>
  <c r="E79" i="31"/>
  <c r="E78" i="31"/>
  <c r="E77" i="31"/>
  <c r="E89" i="31" s="1"/>
  <c r="N71" i="31"/>
  <c r="G71" i="31"/>
  <c r="D71" i="31"/>
  <c r="C71" i="31"/>
  <c r="N70" i="31"/>
  <c r="E70" i="31"/>
  <c r="N48" i="31" s="1"/>
  <c r="E69" i="31"/>
  <c r="N68" i="31"/>
  <c r="E68" i="31"/>
  <c r="E67" i="31"/>
  <c r="N66" i="31"/>
  <c r="E66" i="31"/>
  <c r="N65" i="31"/>
  <c r="E65" i="31"/>
  <c r="N64" i="31"/>
  <c r="E64" i="31"/>
  <c r="N63" i="31"/>
  <c r="E63" i="31"/>
  <c r="N41" i="31" s="1"/>
  <c r="N62" i="31"/>
  <c r="E62" i="31"/>
  <c r="N61" i="31"/>
  <c r="B106" i="31" s="1"/>
  <c r="I106" i="31" s="1"/>
  <c r="E61" i="31"/>
  <c r="E60" i="31"/>
  <c r="N59" i="31"/>
  <c r="E59" i="31"/>
  <c r="E71" i="31" s="1"/>
  <c r="N57" i="31"/>
  <c r="N55" i="31"/>
  <c r="B100" i="31" s="1"/>
  <c r="I100" i="31" s="1"/>
  <c r="N54" i="31"/>
  <c r="N53" i="31"/>
  <c r="G53" i="31"/>
  <c r="D53" i="31"/>
  <c r="C53" i="31"/>
  <c r="E52" i="31"/>
  <c r="N51" i="31"/>
  <c r="E51" i="31"/>
  <c r="N35" i="31" s="1"/>
  <c r="N50" i="31"/>
  <c r="E50" i="31"/>
  <c r="N49" i="31"/>
  <c r="E49" i="31"/>
  <c r="N33" i="31" s="1"/>
  <c r="B66" i="31" s="1"/>
  <c r="I66" i="31" s="1"/>
  <c r="E48" i="31"/>
  <c r="N32" i="31" s="1"/>
  <c r="N47" i="31"/>
  <c r="E47" i="31"/>
  <c r="N46" i="31"/>
  <c r="E46" i="31"/>
  <c r="N45" i="31"/>
  <c r="E45" i="31"/>
  <c r="N44" i="31"/>
  <c r="E44" i="31"/>
  <c r="N28" i="31" s="1"/>
  <c r="N43" i="31"/>
  <c r="E43" i="31"/>
  <c r="N42" i="31"/>
  <c r="E42" i="31"/>
  <c r="N26" i="31" s="1"/>
  <c r="E41" i="31"/>
  <c r="E53" i="31" s="1"/>
  <c r="N40" i="31"/>
  <c r="B79" i="31" s="1"/>
  <c r="I79" i="31" s="1"/>
  <c r="N39" i="31"/>
  <c r="N38" i="31"/>
  <c r="N37" i="31"/>
  <c r="B70" i="31" s="1"/>
  <c r="I70" i="31" s="1"/>
  <c r="N36" i="31"/>
  <c r="G35" i="31"/>
  <c r="D35" i="31"/>
  <c r="C35" i="31"/>
  <c r="E35" i="31" s="1"/>
  <c r="N34" i="31"/>
  <c r="E34" i="31"/>
  <c r="E33" i="31"/>
  <c r="N23" i="31" s="1"/>
  <c r="E32" i="31"/>
  <c r="N31" i="31"/>
  <c r="E31" i="31"/>
  <c r="N30" i="31"/>
  <c r="E30" i="31"/>
  <c r="N20" i="31" s="1"/>
  <c r="B47" i="31" s="1"/>
  <c r="I47" i="31" s="1"/>
  <c r="N29" i="31"/>
  <c r="E29" i="31"/>
  <c r="E28" i="31"/>
  <c r="N18" i="31" s="1"/>
  <c r="N27" i="31"/>
  <c r="E27" i="31"/>
  <c r="N17" i="31" s="1"/>
  <c r="E26" i="31"/>
  <c r="N25" i="31"/>
  <c r="E25" i="31"/>
  <c r="N24" i="31"/>
  <c r="E24" i="31"/>
  <c r="E23" i="31"/>
  <c r="N13" i="31" s="1"/>
  <c r="N22" i="31"/>
  <c r="B49" i="31" s="1"/>
  <c r="I49" i="31" s="1"/>
  <c r="N21" i="31"/>
  <c r="N19" i="31"/>
  <c r="G17" i="31"/>
  <c r="D17" i="31"/>
  <c r="C17" i="31"/>
  <c r="B17" i="31"/>
  <c r="N16" i="31"/>
  <c r="I16" i="31"/>
  <c r="E16" i="31"/>
  <c r="N15" i="31"/>
  <c r="I15" i="31"/>
  <c r="E15" i="31"/>
  <c r="N14" i="31"/>
  <c r="I14" i="31"/>
  <c r="E14" i="31"/>
  <c r="N10" i="31" s="1"/>
  <c r="I13" i="31"/>
  <c r="E13" i="31"/>
  <c r="N12" i="31"/>
  <c r="I12" i="31"/>
  <c r="E12" i="31"/>
  <c r="N8" i="31" s="1"/>
  <c r="N11" i="31"/>
  <c r="I11" i="31"/>
  <c r="E11" i="31"/>
  <c r="I10" i="31"/>
  <c r="E10" i="31"/>
  <c r="N6" i="31" s="1"/>
  <c r="N9" i="31"/>
  <c r="I9" i="31"/>
  <c r="E9" i="31"/>
  <c r="I8" i="31"/>
  <c r="E8" i="31"/>
  <c r="N4" i="31" s="1"/>
  <c r="N7" i="31"/>
  <c r="I7" i="31"/>
  <c r="E7" i="31"/>
  <c r="N3" i="31" s="1"/>
  <c r="I6" i="31"/>
  <c r="E6" i="31"/>
  <c r="E17" i="31" s="1"/>
  <c r="N5" i="31"/>
  <c r="I5" i="31"/>
  <c r="E5" i="31"/>
  <c r="N60" i="26"/>
  <c r="S60" i="26" s="1"/>
  <c r="V60" i="26" s="1"/>
  <c r="J60" i="26"/>
  <c r="K60" i="26" s="1"/>
  <c r="L60" i="26" s="1"/>
  <c r="M60" i="26" s="1"/>
  <c r="R60" i="26" s="1"/>
  <c r="N59" i="26"/>
  <c r="S59" i="26" s="1"/>
  <c r="V59" i="26" s="1"/>
  <c r="J59" i="26"/>
  <c r="K59" i="26" s="1"/>
  <c r="L59" i="26" s="1"/>
  <c r="M59" i="26" s="1"/>
  <c r="R59" i="26" s="1"/>
  <c r="N58" i="26"/>
  <c r="S58" i="26" s="1"/>
  <c r="V58" i="26" s="1"/>
  <c r="J58" i="26"/>
  <c r="K58" i="26" s="1"/>
  <c r="L58" i="26" s="1"/>
  <c r="M58" i="26" s="1"/>
  <c r="R58" i="26" s="1"/>
  <c r="N57" i="26"/>
  <c r="S57" i="26" s="1"/>
  <c r="V57" i="26" s="1"/>
  <c r="J57" i="26"/>
  <c r="K57" i="26" s="1"/>
  <c r="L57" i="26" s="1"/>
  <c r="M57" i="26" s="1"/>
  <c r="R57" i="26" s="1"/>
  <c r="N56" i="26"/>
  <c r="S56" i="26" s="1"/>
  <c r="V56" i="26" s="1"/>
  <c r="J56" i="26"/>
  <c r="K56" i="26" s="1"/>
  <c r="L56" i="26" s="1"/>
  <c r="M56" i="26" s="1"/>
  <c r="R56" i="26" s="1"/>
  <c r="N55" i="26"/>
  <c r="S55" i="26" s="1"/>
  <c r="V55" i="26" s="1"/>
  <c r="J55" i="26"/>
  <c r="K55" i="26" s="1"/>
  <c r="L55" i="26" s="1"/>
  <c r="M55" i="26" s="1"/>
  <c r="R55" i="26" s="1"/>
  <c r="N54" i="26"/>
  <c r="S54" i="26" s="1"/>
  <c r="V54" i="26" s="1"/>
  <c r="J54" i="26"/>
  <c r="K54" i="26" s="1"/>
  <c r="L54" i="26" s="1"/>
  <c r="M54" i="26" s="1"/>
  <c r="R54" i="26" s="1"/>
  <c r="I80" i="30"/>
  <c r="H80" i="30"/>
  <c r="G80" i="30"/>
  <c r="F80" i="30"/>
  <c r="E80" i="30"/>
  <c r="J79" i="30"/>
  <c r="K79" i="30" s="1"/>
  <c r="J78" i="30"/>
  <c r="K78" i="30" s="1"/>
  <c r="J77" i="30"/>
  <c r="K77" i="30" s="1"/>
  <c r="J76" i="30"/>
  <c r="K76" i="30" s="1"/>
  <c r="J75" i="30"/>
  <c r="K75" i="30" s="1"/>
  <c r="J74" i="30"/>
  <c r="K74" i="30" s="1"/>
  <c r="J73" i="30"/>
  <c r="K73" i="30" s="1"/>
  <c r="J72" i="30"/>
  <c r="K72" i="30" s="1"/>
  <c r="J71" i="30"/>
  <c r="K71" i="30" s="1"/>
  <c r="J70" i="30"/>
  <c r="I64" i="30"/>
  <c r="H64" i="30"/>
  <c r="G64" i="30"/>
  <c r="F64" i="30"/>
  <c r="E64" i="30"/>
  <c r="J63" i="30"/>
  <c r="K63" i="30" s="1"/>
  <c r="J62" i="30"/>
  <c r="K62" i="30" s="1"/>
  <c r="J61" i="30"/>
  <c r="K61" i="30" s="1"/>
  <c r="J60" i="30"/>
  <c r="K60" i="30" s="1"/>
  <c r="K59" i="30"/>
  <c r="J59" i="30"/>
  <c r="J58" i="30"/>
  <c r="K58" i="30" s="1"/>
  <c r="J57" i="30"/>
  <c r="K57" i="30" s="1"/>
  <c r="J56" i="30"/>
  <c r="K56" i="30" s="1"/>
  <c r="J55" i="30"/>
  <c r="K55" i="30" s="1"/>
  <c r="J54" i="30"/>
  <c r="J48" i="30"/>
  <c r="I48" i="30"/>
  <c r="H48" i="30"/>
  <c r="G48" i="30"/>
  <c r="F48" i="30"/>
  <c r="E48" i="30"/>
  <c r="K47" i="30"/>
  <c r="J47" i="30"/>
  <c r="J46" i="30"/>
  <c r="K46" i="30" s="1"/>
  <c r="K45" i="30"/>
  <c r="J45" i="30"/>
  <c r="K44" i="30"/>
  <c r="J44" i="30"/>
  <c r="J43" i="30"/>
  <c r="K43" i="30" s="1"/>
  <c r="J42" i="30"/>
  <c r="K42" i="30" s="1"/>
  <c r="K41" i="30"/>
  <c r="J41" i="30"/>
  <c r="K40" i="30"/>
  <c r="J40" i="30"/>
  <c r="J39" i="30"/>
  <c r="K39" i="30" s="1"/>
  <c r="K38" i="30"/>
  <c r="J38" i="30"/>
  <c r="I32" i="30"/>
  <c r="H32" i="30"/>
  <c r="G32" i="30"/>
  <c r="F32" i="30"/>
  <c r="E32" i="30"/>
  <c r="J31" i="30"/>
  <c r="K31" i="30" s="1"/>
  <c r="J30" i="30"/>
  <c r="K30" i="30" s="1"/>
  <c r="J29" i="30"/>
  <c r="K29" i="30" s="1"/>
  <c r="J28" i="30"/>
  <c r="K28" i="30" s="1"/>
  <c r="J27" i="30"/>
  <c r="K27" i="30" s="1"/>
  <c r="J26" i="30"/>
  <c r="K26" i="30" s="1"/>
  <c r="J25" i="30"/>
  <c r="K25" i="30" s="1"/>
  <c r="J24" i="30"/>
  <c r="K24" i="30" s="1"/>
  <c r="K23" i="30"/>
  <c r="J23" i="30"/>
  <c r="J22" i="30"/>
  <c r="K22" i="30" s="1"/>
  <c r="I80" i="29"/>
  <c r="H80" i="29"/>
  <c r="G80" i="29"/>
  <c r="F80" i="29"/>
  <c r="E80" i="29"/>
  <c r="J79" i="29"/>
  <c r="K79" i="29" s="1"/>
  <c r="J78" i="29"/>
  <c r="K78" i="29" s="1"/>
  <c r="K77" i="29"/>
  <c r="J77" i="29"/>
  <c r="J76" i="29"/>
  <c r="K76" i="29" s="1"/>
  <c r="J75" i="29"/>
  <c r="K75" i="29" s="1"/>
  <c r="J74" i="29"/>
  <c r="K74" i="29" s="1"/>
  <c r="J73" i="29"/>
  <c r="K73" i="29" s="1"/>
  <c r="J72" i="29"/>
  <c r="K72" i="29" s="1"/>
  <c r="K71" i="29"/>
  <c r="J71" i="29"/>
  <c r="J70" i="29"/>
  <c r="J80" i="29" s="1"/>
  <c r="I64" i="29"/>
  <c r="H64" i="29"/>
  <c r="G64" i="29"/>
  <c r="F64" i="29"/>
  <c r="E64" i="29"/>
  <c r="J63" i="29"/>
  <c r="K63" i="29" s="1"/>
  <c r="J62" i="29"/>
  <c r="K62" i="29" s="1"/>
  <c r="K61" i="29"/>
  <c r="J61" i="29"/>
  <c r="J60" i="29"/>
  <c r="K60" i="29" s="1"/>
  <c r="J59" i="29"/>
  <c r="K59" i="29" s="1"/>
  <c r="J58" i="29"/>
  <c r="K58" i="29" s="1"/>
  <c r="J57" i="29"/>
  <c r="K57" i="29" s="1"/>
  <c r="J56" i="29"/>
  <c r="K56" i="29" s="1"/>
  <c r="K55" i="29"/>
  <c r="J55" i="29"/>
  <c r="J54" i="29"/>
  <c r="J64" i="29" s="1"/>
  <c r="J48" i="29"/>
  <c r="I48" i="29"/>
  <c r="H48" i="29"/>
  <c r="G48" i="29"/>
  <c r="F48" i="29"/>
  <c r="E48" i="29"/>
  <c r="K47" i="29"/>
  <c r="J47" i="29"/>
  <c r="K46" i="29"/>
  <c r="J46" i="29"/>
  <c r="K45" i="29"/>
  <c r="J45" i="29"/>
  <c r="K44" i="29"/>
  <c r="J44" i="29"/>
  <c r="K43" i="29"/>
  <c r="J43" i="29"/>
  <c r="K42" i="29"/>
  <c r="J42" i="29"/>
  <c r="K41" i="29"/>
  <c r="J41" i="29"/>
  <c r="K40" i="29"/>
  <c r="J40" i="29"/>
  <c r="K39" i="29"/>
  <c r="J39" i="29"/>
  <c r="K38" i="29"/>
  <c r="K48" i="29" s="1"/>
  <c r="J38" i="29"/>
  <c r="I32" i="29"/>
  <c r="H32" i="29"/>
  <c r="G32" i="29"/>
  <c r="F32" i="29"/>
  <c r="E32" i="29"/>
  <c r="J31" i="29"/>
  <c r="K31" i="29" s="1"/>
  <c r="K30" i="29"/>
  <c r="J30" i="29"/>
  <c r="K29" i="29"/>
  <c r="J29" i="29"/>
  <c r="J28" i="29"/>
  <c r="K28" i="29" s="1"/>
  <c r="K27" i="29"/>
  <c r="J27" i="29"/>
  <c r="J26" i="29"/>
  <c r="K26" i="29" s="1"/>
  <c r="J25" i="29"/>
  <c r="K25" i="29" s="1"/>
  <c r="K24" i="29"/>
  <c r="J24" i="29"/>
  <c r="K23" i="29"/>
  <c r="J23" i="29"/>
  <c r="J22" i="29"/>
  <c r="J32" i="29" s="1"/>
  <c r="I80" i="28"/>
  <c r="H80" i="28"/>
  <c r="G80" i="28"/>
  <c r="F80" i="28"/>
  <c r="E80" i="28"/>
  <c r="J79" i="28"/>
  <c r="K79" i="28" s="1"/>
  <c r="J78" i="28"/>
  <c r="K78" i="28" s="1"/>
  <c r="K77" i="28"/>
  <c r="J77" i="28"/>
  <c r="K76" i="28"/>
  <c r="J76" i="28"/>
  <c r="J75" i="28"/>
  <c r="K75" i="28" s="1"/>
  <c r="J74" i="28"/>
  <c r="K74" i="28" s="1"/>
  <c r="J73" i="28"/>
  <c r="K73" i="28" s="1"/>
  <c r="J72" i="28"/>
  <c r="K72" i="28" s="1"/>
  <c r="K71" i="28"/>
  <c r="J71" i="28"/>
  <c r="J80" i="28" s="1"/>
  <c r="K70" i="28"/>
  <c r="J70" i="28"/>
  <c r="I64" i="28"/>
  <c r="H64" i="28"/>
  <c r="G64" i="28"/>
  <c r="F64" i="28"/>
  <c r="E64" i="28"/>
  <c r="J63" i="28"/>
  <c r="K63" i="28" s="1"/>
  <c r="J62" i="28"/>
  <c r="K62" i="28" s="1"/>
  <c r="K61" i="28"/>
  <c r="J61" i="28"/>
  <c r="K60" i="28"/>
  <c r="J60" i="28"/>
  <c r="K59" i="28"/>
  <c r="J59" i="28"/>
  <c r="J58" i="28"/>
  <c r="K58" i="28" s="1"/>
  <c r="J57" i="28"/>
  <c r="K57" i="28" s="1"/>
  <c r="J56" i="28"/>
  <c r="K56" i="28" s="1"/>
  <c r="K55" i="28"/>
  <c r="J55" i="28"/>
  <c r="K54" i="28"/>
  <c r="J54" i="28"/>
  <c r="J64" i="28" s="1"/>
  <c r="I48" i="28"/>
  <c r="H48" i="28"/>
  <c r="G48" i="28"/>
  <c r="F48" i="28"/>
  <c r="E48" i="28"/>
  <c r="J47" i="28"/>
  <c r="K47" i="28" s="1"/>
  <c r="J46" i="28"/>
  <c r="K46" i="28" s="1"/>
  <c r="K45" i="28"/>
  <c r="J45" i="28"/>
  <c r="J44" i="28"/>
  <c r="K44" i="28" s="1"/>
  <c r="J43" i="28"/>
  <c r="K43" i="28" s="1"/>
  <c r="K42" i="28"/>
  <c r="J42" i="28"/>
  <c r="J41" i="28"/>
  <c r="K41" i="28" s="1"/>
  <c r="J40" i="28"/>
  <c r="K40" i="28" s="1"/>
  <c r="K39" i="28"/>
  <c r="J39" i="28"/>
  <c r="J38" i="28"/>
  <c r="J48" i="28" s="1"/>
  <c r="I32" i="28"/>
  <c r="H32" i="28"/>
  <c r="G32" i="28"/>
  <c r="F32" i="28"/>
  <c r="E32" i="28"/>
  <c r="J31" i="28"/>
  <c r="K31" i="28" s="1"/>
  <c r="J30" i="28"/>
  <c r="K30" i="28" s="1"/>
  <c r="K29" i="28"/>
  <c r="J29" i="28"/>
  <c r="K28" i="28"/>
  <c r="J28" i="28"/>
  <c r="K27" i="28"/>
  <c r="J27" i="28"/>
  <c r="J26" i="28"/>
  <c r="K26" i="28" s="1"/>
  <c r="J25" i="28"/>
  <c r="K25" i="28" s="1"/>
  <c r="J24" i="28"/>
  <c r="K24" i="28" s="1"/>
  <c r="K23" i="28"/>
  <c r="J23" i="28"/>
  <c r="K22" i="28"/>
  <c r="J22" i="28"/>
  <c r="J32" i="28" s="1"/>
  <c r="I80" i="27"/>
  <c r="H80" i="27"/>
  <c r="G80" i="27"/>
  <c r="F80" i="27"/>
  <c r="E80" i="27"/>
  <c r="J79" i="27"/>
  <c r="K79" i="27" s="1"/>
  <c r="J78" i="27"/>
  <c r="K78" i="27" s="1"/>
  <c r="K77" i="27"/>
  <c r="J77" i="27"/>
  <c r="K76" i="27"/>
  <c r="J76" i="27"/>
  <c r="J75" i="27"/>
  <c r="K75" i="27" s="1"/>
  <c r="J74" i="27"/>
  <c r="K74" i="27" s="1"/>
  <c r="J73" i="27"/>
  <c r="K73" i="27" s="1"/>
  <c r="J72" i="27"/>
  <c r="J80" i="27" s="1"/>
  <c r="K71" i="27"/>
  <c r="J71" i="27"/>
  <c r="K70" i="27"/>
  <c r="J70" i="27"/>
  <c r="I64" i="27"/>
  <c r="H64" i="27"/>
  <c r="G64" i="27"/>
  <c r="F64" i="27"/>
  <c r="E64" i="27"/>
  <c r="J63" i="27"/>
  <c r="K63" i="27" s="1"/>
  <c r="J62" i="27"/>
  <c r="K62" i="27" s="1"/>
  <c r="K61" i="27"/>
  <c r="J61" i="27"/>
  <c r="K60" i="27"/>
  <c r="J60" i="27"/>
  <c r="J59" i="27"/>
  <c r="K59" i="27" s="1"/>
  <c r="J58" i="27"/>
  <c r="K58" i="27" s="1"/>
  <c r="J57" i="27"/>
  <c r="K57" i="27" s="1"/>
  <c r="J56" i="27"/>
  <c r="K56" i="27" s="1"/>
  <c r="K55" i="27"/>
  <c r="J55" i="27"/>
  <c r="K54" i="27"/>
  <c r="J54" i="27"/>
  <c r="J64" i="27" s="1"/>
  <c r="I48" i="27"/>
  <c r="H48" i="27"/>
  <c r="G48" i="27"/>
  <c r="F48" i="27"/>
  <c r="E48" i="27"/>
  <c r="J47" i="27"/>
  <c r="K47" i="27" s="1"/>
  <c r="J46" i="27"/>
  <c r="K46" i="27" s="1"/>
  <c r="K45" i="27"/>
  <c r="J45" i="27"/>
  <c r="J44" i="27"/>
  <c r="K44" i="27" s="1"/>
  <c r="K43" i="27"/>
  <c r="J43" i="27"/>
  <c r="J42" i="27"/>
  <c r="K42" i="27" s="1"/>
  <c r="J41" i="27"/>
  <c r="K41" i="27" s="1"/>
  <c r="J40" i="27"/>
  <c r="K40" i="27" s="1"/>
  <c r="K39" i="27"/>
  <c r="J39" i="27"/>
  <c r="J38" i="27"/>
  <c r="J48" i="27" s="1"/>
  <c r="I32" i="27"/>
  <c r="H32" i="27"/>
  <c r="G32" i="27"/>
  <c r="F32" i="27"/>
  <c r="E32" i="27"/>
  <c r="J31" i="27"/>
  <c r="K31" i="27" s="1"/>
  <c r="K30" i="27"/>
  <c r="J30" i="27"/>
  <c r="K29" i="27"/>
  <c r="J29" i="27"/>
  <c r="K28" i="27"/>
  <c r="J28" i="27"/>
  <c r="J27" i="27"/>
  <c r="K27" i="27" s="1"/>
  <c r="J26" i="27"/>
  <c r="K26" i="27" s="1"/>
  <c r="J25" i="27"/>
  <c r="K25" i="27" s="1"/>
  <c r="K24" i="27"/>
  <c r="J24" i="27"/>
  <c r="K23" i="27"/>
  <c r="J23" i="27"/>
  <c r="K22" i="27"/>
  <c r="J22" i="27"/>
  <c r="J32" i="27" s="1"/>
  <c r="I80" i="3"/>
  <c r="H80" i="3"/>
  <c r="G80" i="3"/>
  <c r="F80" i="3"/>
  <c r="E80" i="3"/>
  <c r="J79" i="3"/>
  <c r="K79" i="3" s="1"/>
  <c r="J78" i="3"/>
  <c r="K78" i="3" s="1"/>
  <c r="K77" i="3"/>
  <c r="J77" i="3"/>
  <c r="J76" i="3"/>
  <c r="K76" i="3" s="1"/>
  <c r="J75" i="3"/>
  <c r="K75" i="3" s="1"/>
  <c r="J74" i="3"/>
  <c r="K74" i="3" s="1"/>
  <c r="J73" i="3"/>
  <c r="K73" i="3" s="1"/>
  <c r="J72" i="3"/>
  <c r="K72" i="3" s="1"/>
  <c r="K71" i="3"/>
  <c r="J71" i="3"/>
  <c r="J70" i="3"/>
  <c r="J80" i="3" s="1"/>
  <c r="I64" i="3"/>
  <c r="H64" i="3"/>
  <c r="G64" i="3"/>
  <c r="F64" i="3"/>
  <c r="E64" i="3"/>
  <c r="J63" i="3"/>
  <c r="K63" i="3" s="1"/>
  <c r="J62" i="3"/>
  <c r="K62" i="3" s="1"/>
  <c r="K61" i="3"/>
  <c r="J61" i="3"/>
  <c r="J60" i="3"/>
  <c r="K60" i="3" s="1"/>
  <c r="J59" i="3"/>
  <c r="K59" i="3" s="1"/>
  <c r="J58" i="3"/>
  <c r="K58" i="3" s="1"/>
  <c r="J57" i="3"/>
  <c r="K57" i="3" s="1"/>
  <c r="J56" i="3"/>
  <c r="K56" i="3" s="1"/>
  <c r="K55" i="3"/>
  <c r="J55" i="3"/>
  <c r="J54" i="3"/>
  <c r="J64" i="3" s="1"/>
  <c r="I48" i="3"/>
  <c r="H48" i="3"/>
  <c r="G48" i="3"/>
  <c r="F48" i="3"/>
  <c r="E48" i="3"/>
  <c r="J47" i="3"/>
  <c r="K47" i="3" s="1"/>
  <c r="J46" i="3"/>
  <c r="K46" i="3" s="1"/>
  <c r="K45" i="3"/>
  <c r="J45" i="3"/>
  <c r="J44" i="3"/>
  <c r="K44" i="3" s="1"/>
  <c r="J43" i="3"/>
  <c r="K43" i="3" s="1"/>
  <c r="J42" i="3"/>
  <c r="K42" i="3" s="1"/>
  <c r="J41" i="3"/>
  <c r="K41" i="3" s="1"/>
  <c r="J40" i="3"/>
  <c r="K40" i="3" s="1"/>
  <c r="K39" i="3"/>
  <c r="J39" i="3"/>
  <c r="J38" i="3"/>
  <c r="J48" i="3" s="1"/>
  <c r="I32" i="3"/>
  <c r="H32" i="3"/>
  <c r="G32" i="3"/>
  <c r="F32" i="3"/>
  <c r="E32" i="3"/>
  <c r="J31" i="3"/>
  <c r="K31" i="3" s="1"/>
  <c r="J30" i="3"/>
  <c r="K30" i="3" s="1"/>
  <c r="K29" i="3"/>
  <c r="J29" i="3"/>
  <c r="K28" i="3"/>
  <c r="J28" i="3"/>
  <c r="J27" i="3"/>
  <c r="K27" i="3" s="1"/>
  <c r="K26" i="3"/>
  <c r="J26" i="3"/>
  <c r="J25" i="3"/>
  <c r="K25" i="3" s="1"/>
  <c r="J24" i="3"/>
  <c r="K24" i="3" s="1"/>
  <c r="K23" i="3"/>
  <c r="J23" i="3"/>
  <c r="K22" i="3"/>
  <c r="J22" i="3"/>
  <c r="J32" i="3" s="1"/>
  <c r="I16" i="30"/>
  <c r="H16" i="30"/>
  <c r="G16" i="30"/>
  <c r="F16" i="30"/>
  <c r="E16" i="30"/>
  <c r="J15" i="30"/>
  <c r="K15" i="30" s="1"/>
  <c r="J14" i="30"/>
  <c r="K14" i="30" s="1"/>
  <c r="J13" i="30"/>
  <c r="K13" i="30" s="1"/>
  <c r="J12" i="30"/>
  <c r="K12" i="30" s="1"/>
  <c r="J11" i="30"/>
  <c r="K11" i="30" s="1"/>
  <c r="J10" i="30"/>
  <c r="K10" i="30" s="1"/>
  <c r="J9" i="30"/>
  <c r="K9" i="30" s="1"/>
  <c r="J8" i="30"/>
  <c r="K8" i="30" s="1"/>
  <c r="K7" i="30"/>
  <c r="J7" i="30"/>
  <c r="J6" i="30"/>
  <c r="I16" i="29"/>
  <c r="H16" i="29"/>
  <c r="G16" i="29"/>
  <c r="F16" i="29"/>
  <c r="E16" i="29"/>
  <c r="J15" i="29"/>
  <c r="K15" i="29" s="1"/>
  <c r="J14" i="29"/>
  <c r="K14" i="29" s="1"/>
  <c r="J13" i="29"/>
  <c r="K13" i="29" s="1"/>
  <c r="J12" i="29"/>
  <c r="K12" i="29" s="1"/>
  <c r="J11" i="29"/>
  <c r="K11" i="29" s="1"/>
  <c r="J10" i="29"/>
  <c r="K10" i="29" s="1"/>
  <c r="J9" i="29"/>
  <c r="K9" i="29" s="1"/>
  <c r="J8" i="29"/>
  <c r="K8" i="29" s="1"/>
  <c r="J7" i="29"/>
  <c r="K7" i="29" s="1"/>
  <c r="J6" i="29"/>
  <c r="I16" i="28"/>
  <c r="H16" i="28"/>
  <c r="G16" i="28"/>
  <c r="F16" i="28"/>
  <c r="E16" i="28"/>
  <c r="J15" i="28"/>
  <c r="K15" i="28" s="1"/>
  <c r="J14" i="28"/>
  <c r="K14" i="28" s="1"/>
  <c r="J13" i="28"/>
  <c r="K13" i="28" s="1"/>
  <c r="J12" i="28"/>
  <c r="K12" i="28" s="1"/>
  <c r="J11" i="28"/>
  <c r="K11" i="28" s="1"/>
  <c r="J10" i="28"/>
  <c r="K10" i="28" s="1"/>
  <c r="J9" i="28"/>
  <c r="K9" i="28" s="1"/>
  <c r="J8" i="28"/>
  <c r="K8" i="28" s="1"/>
  <c r="J7" i="28"/>
  <c r="K7" i="28" s="1"/>
  <c r="J6" i="28"/>
  <c r="K6" i="28" s="1"/>
  <c r="I16" i="27"/>
  <c r="H16" i="27"/>
  <c r="G16" i="27"/>
  <c r="F16" i="27"/>
  <c r="E16" i="27"/>
  <c r="J15" i="27"/>
  <c r="K15" i="27" s="1"/>
  <c r="J14" i="27"/>
  <c r="K14" i="27" s="1"/>
  <c r="J13" i="27"/>
  <c r="K13" i="27" s="1"/>
  <c r="J12" i="27"/>
  <c r="K12" i="27" s="1"/>
  <c r="J11" i="27"/>
  <c r="K11" i="27" s="1"/>
  <c r="J10" i="27"/>
  <c r="K10" i="27" s="1"/>
  <c r="J9" i="27"/>
  <c r="K9" i="27" s="1"/>
  <c r="J8" i="27"/>
  <c r="K8" i="27" s="1"/>
  <c r="J7" i="27"/>
  <c r="K7" i="27" s="1"/>
  <c r="J6" i="27"/>
  <c r="H90" i="4"/>
  <c r="J90" i="4" s="1"/>
  <c r="F90" i="4"/>
  <c r="H89" i="4"/>
  <c r="J89" i="4" s="1"/>
  <c r="F89" i="4"/>
  <c r="H88" i="4"/>
  <c r="J88" i="4" s="1"/>
  <c r="F88" i="4"/>
  <c r="H87" i="4"/>
  <c r="J87" i="4" s="1"/>
  <c r="F87" i="4"/>
  <c r="H86" i="4"/>
  <c r="J86" i="4" s="1"/>
  <c r="F86" i="4"/>
  <c r="H85" i="4"/>
  <c r="J85" i="4" s="1"/>
  <c r="F85" i="4"/>
  <c r="H84" i="4"/>
  <c r="J84" i="4" s="1"/>
  <c r="F84" i="4"/>
  <c r="H83" i="4"/>
  <c r="J83" i="4" s="1"/>
  <c r="F83" i="4"/>
  <c r="H82" i="4"/>
  <c r="J82" i="4" s="1"/>
  <c r="F82" i="4"/>
  <c r="H81" i="4"/>
  <c r="J81" i="4" s="1"/>
  <c r="F81" i="4"/>
  <c r="H80" i="4"/>
  <c r="J80" i="4" s="1"/>
  <c r="F80" i="4"/>
  <c r="H79" i="4"/>
  <c r="J79" i="4" s="1"/>
  <c r="F79" i="4"/>
  <c r="H78" i="4"/>
  <c r="J78" i="4" s="1"/>
  <c r="F78" i="4"/>
  <c r="H72" i="4"/>
  <c r="J72" i="4" s="1"/>
  <c r="F72" i="4"/>
  <c r="J71" i="4"/>
  <c r="H71" i="4"/>
  <c r="F71" i="4"/>
  <c r="H70" i="4"/>
  <c r="J70" i="4" s="1"/>
  <c r="F70" i="4"/>
  <c r="H69" i="4"/>
  <c r="J69" i="4" s="1"/>
  <c r="F69" i="4"/>
  <c r="H68" i="4"/>
  <c r="J68" i="4" s="1"/>
  <c r="F68" i="4"/>
  <c r="J67" i="4"/>
  <c r="H67" i="4"/>
  <c r="F67" i="4"/>
  <c r="H66" i="4"/>
  <c r="J66" i="4" s="1"/>
  <c r="F66" i="4"/>
  <c r="H65" i="4"/>
  <c r="J65" i="4" s="1"/>
  <c r="F65" i="4"/>
  <c r="H64" i="4"/>
  <c r="J64" i="4" s="1"/>
  <c r="F64" i="4"/>
  <c r="J63" i="4"/>
  <c r="H63" i="4"/>
  <c r="F63" i="4"/>
  <c r="H62" i="4"/>
  <c r="J62" i="4" s="1"/>
  <c r="F62" i="4"/>
  <c r="H61" i="4"/>
  <c r="J61" i="4" s="1"/>
  <c r="F61" i="4"/>
  <c r="H60" i="4"/>
  <c r="J60" i="4" s="1"/>
  <c r="F60" i="4"/>
  <c r="H54" i="4"/>
  <c r="J54" i="4" s="1"/>
  <c r="F54" i="4"/>
  <c r="H53" i="4"/>
  <c r="J53" i="4" s="1"/>
  <c r="F53" i="4"/>
  <c r="H52" i="4"/>
  <c r="J52" i="4" s="1"/>
  <c r="F52" i="4"/>
  <c r="H51" i="4"/>
  <c r="J51" i="4" s="1"/>
  <c r="F51" i="4"/>
  <c r="H50" i="4"/>
  <c r="J50" i="4" s="1"/>
  <c r="F50" i="4"/>
  <c r="H49" i="4"/>
  <c r="J49" i="4" s="1"/>
  <c r="F49" i="4"/>
  <c r="H48" i="4"/>
  <c r="J48" i="4" s="1"/>
  <c r="F48" i="4"/>
  <c r="H47" i="4"/>
  <c r="J47" i="4" s="1"/>
  <c r="F47" i="4"/>
  <c r="H46" i="4"/>
  <c r="J46" i="4" s="1"/>
  <c r="F46" i="4"/>
  <c r="H45" i="4"/>
  <c r="J45" i="4" s="1"/>
  <c r="F45" i="4"/>
  <c r="H44" i="4"/>
  <c r="J44" i="4" s="1"/>
  <c r="F44" i="4"/>
  <c r="H43" i="4"/>
  <c r="J43" i="4" s="1"/>
  <c r="F43" i="4"/>
  <c r="H42" i="4"/>
  <c r="J42" i="4" s="1"/>
  <c r="F42" i="4"/>
  <c r="H36" i="4"/>
  <c r="J36" i="4" s="1"/>
  <c r="F36" i="4"/>
  <c r="H35" i="4"/>
  <c r="J35" i="4" s="1"/>
  <c r="F35" i="4"/>
  <c r="J34" i="4"/>
  <c r="H34" i="4"/>
  <c r="F34" i="4"/>
  <c r="H33" i="4"/>
  <c r="J33" i="4" s="1"/>
  <c r="F33" i="4"/>
  <c r="H32" i="4"/>
  <c r="J32" i="4" s="1"/>
  <c r="F32" i="4"/>
  <c r="H31" i="4"/>
  <c r="J31" i="4" s="1"/>
  <c r="F31" i="4"/>
  <c r="H30" i="4"/>
  <c r="J30" i="4" s="1"/>
  <c r="F30" i="4"/>
  <c r="H29" i="4"/>
  <c r="J29" i="4" s="1"/>
  <c r="F29" i="4"/>
  <c r="H28" i="4"/>
  <c r="J28" i="4" s="1"/>
  <c r="F28" i="4"/>
  <c r="H27" i="4"/>
  <c r="J27" i="4" s="1"/>
  <c r="F27" i="4"/>
  <c r="H26" i="4"/>
  <c r="J26" i="4" s="1"/>
  <c r="F26" i="4"/>
  <c r="H25" i="4"/>
  <c r="J25" i="4" s="1"/>
  <c r="F25" i="4"/>
  <c r="H24" i="4"/>
  <c r="J24" i="4" s="1"/>
  <c r="F24" i="4"/>
  <c r="N2" i="31" l="1"/>
  <c r="B23" i="31" s="1"/>
  <c r="N93" i="11"/>
  <c r="O93" i="11" s="1"/>
  <c r="N102" i="11"/>
  <c r="O102" i="11" s="1"/>
  <c r="N103" i="11"/>
  <c r="O103" i="11" s="1"/>
  <c r="N94" i="11"/>
  <c r="O94" i="11"/>
  <c r="N101" i="11"/>
  <c r="O101" i="11"/>
  <c r="N95" i="11"/>
  <c r="O95" i="11" s="1"/>
  <c r="N96" i="11"/>
  <c r="O96" i="11" s="1"/>
  <c r="N97" i="11"/>
  <c r="O97" i="11" s="1"/>
  <c r="N100" i="11"/>
  <c r="O100" i="11" s="1"/>
  <c r="N98" i="11"/>
  <c r="O98" i="11" s="1"/>
  <c r="N99" i="11"/>
  <c r="O99" i="11" s="1"/>
  <c r="N92" i="11"/>
  <c r="O92" i="11" s="1"/>
  <c r="M91" i="11"/>
  <c r="J104" i="11"/>
  <c r="I104" i="11"/>
  <c r="N72" i="11"/>
  <c r="O72" i="11" s="1"/>
  <c r="N81" i="11"/>
  <c r="O81" i="11" s="1"/>
  <c r="N73" i="11"/>
  <c r="O73" i="11" s="1"/>
  <c r="N82" i="11"/>
  <c r="O82" i="11" s="1"/>
  <c r="N74" i="11"/>
  <c r="O74" i="11"/>
  <c r="O75" i="11"/>
  <c r="N75" i="11"/>
  <c r="O76" i="11"/>
  <c r="N76" i="11"/>
  <c r="N77" i="11"/>
  <c r="O77" i="11" s="1"/>
  <c r="N80" i="11"/>
  <c r="O80" i="11" s="1"/>
  <c r="M70" i="11"/>
  <c r="J83" i="11"/>
  <c r="N78" i="11"/>
  <c r="O78" i="11"/>
  <c r="O71" i="11"/>
  <c r="N71" i="11"/>
  <c r="N79" i="11"/>
  <c r="O79" i="11" s="1"/>
  <c r="I83" i="11"/>
  <c r="N59" i="11"/>
  <c r="O59" i="11" s="1"/>
  <c r="N50" i="11"/>
  <c r="O50" i="11" s="1"/>
  <c r="N60" i="11"/>
  <c r="O60" i="11" s="1"/>
  <c r="N51" i="11"/>
  <c r="O51" i="11" s="1"/>
  <c r="N61" i="11"/>
  <c r="O61" i="11" s="1"/>
  <c r="N58" i="11"/>
  <c r="O58" i="11" s="1"/>
  <c r="N52" i="11"/>
  <c r="O52" i="11" s="1"/>
  <c r="N53" i="11"/>
  <c r="O53" i="11" s="1"/>
  <c r="N54" i="11"/>
  <c r="O54" i="11" s="1"/>
  <c r="N55" i="11"/>
  <c r="O55" i="11" s="1"/>
  <c r="M49" i="11"/>
  <c r="J62" i="11"/>
  <c r="N56" i="11"/>
  <c r="O56" i="11" s="1"/>
  <c r="N57" i="11"/>
  <c r="O57" i="11" s="1"/>
  <c r="I62" i="11"/>
  <c r="O28" i="11"/>
  <c r="M41" i="11"/>
  <c r="N28" i="11"/>
  <c r="N38" i="11"/>
  <c r="O38" i="11" s="1"/>
  <c r="N29" i="11"/>
  <c r="O29" i="11" s="1"/>
  <c r="N39" i="11"/>
  <c r="O39" i="11" s="1"/>
  <c r="N40" i="11"/>
  <c r="O40" i="11" s="1"/>
  <c r="O37" i="11"/>
  <c r="N37" i="11"/>
  <c r="N30" i="11"/>
  <c r="O30" i="11" s="1"/>
  <c r="N32" i="11"/>
  <c r="O32" i="11"/>
  <c r="N33" i="11"/>
  <c r="O33" i="11"/>
  <c r="N34" i="11"/>
  <c r="O34" i="11" s="1"/>
  <c r="N36" i="11"/>
  <c r="O36" i="11" s="1"/>
  <c r="O31" i="11"/>
  <c r="N31" i="11"/>
  <c r="N35" i="11"/>
  <c r="O35" i="11" s="1"/>
  <c r="J41" i="11"/>
  <c r="J47" i="31"/>
  <c r="K47" i="31" s="1"/>
  <c r="J7" i="31"/>
  <c r="K7" i="31" s="1"/>
  <c r="B29" i="31"/>
  <c r="I29" i="31" s="1"/>
  <c r="B28" i="31"/>
  <c r="I28" i="31" s="1"/>
  <c r="J16" i="31"/>
  <c r="K16" i="31" s="1"/>
  <c r="B51" i="31"/>
  <c r="I51" i="31" s="1"/>
  <c r="B64" i="31"/>
  <c r="I64" i="31" s="1"/>
  <c r="B87" i="31"/>
  <c r="I87" i="31" s="1"/>
  <c r="B86" i="31"/>
  <c r="I86" i="31" s="1"/>
  <c r="B84" i="31"/>
  <c r="I84" i="31" s="1"/>
  <c r="J12" i="31"/>
  <c r="K12" i="31" s="1"/>
  <c r="B43" i="31"/>
  <c r="I43" i="31" s="1"/>
  <c r="B98" i="31"/>
  <c r="I98" i="31" s="1"/>
  <c r="B101" i="31"/>
  <c r="I101" i="31" s="1"/>
  <c r="J15" i="31"/>
  <c r="K15" i="31" s="1"/>
  <c r="B97" i="31"/>
  <c r="I97" i="31" s="1"/>
  <c r="B88" i="31"/>
  <c r="I88" i="31" s="1"/>
  <c r="J79" i="31"/>
  <c r="K79" i="31" s="1"/>
  <c r="B80" i="31"/>
  <c r="I80" i="31" s="1"/>
  <c r="B78" i="31"/>
  <c r="I78" i="31" s="1"/>
  <c r="B25" i="31"/>
  <c r="I25" i="31" s="1"/>
  <c r="B33" i="31"/>
  <c r="I33" i="31" s="1"/>
  <c r="B52" i="31"/>
  <c r="I52" i="31" s="1"/>
  <c r="B50" i="31"/>
  <c r="I50" i="31" s="1"/>
  <c r="B59" i="31"/>
  <c r="B53" i="31"/>
  <c r="B65" i="31"/>
  <c r="I65" i="31" s="1"/>
  <c r="B99" i="31"/>
  <c r="I99" i="31" s="1"/>
  <c r="B81" i="31"/>
  <c r="I81" i="31" s="1"/>
  <c r="K100" i="31"/>
  <c r="J100" i="31"/>
  <c r="J9" i="31"/>
  <c r="K9" i="31" s="1"/>
  <c r="B31" i="31"/>
  <c r="I31" i="31" s="1"/>
  <c r="B82" i="31"/>
  <c r="I82" i="31" s="1"/>
  <c r="B105" i="31"/>
  <c r="I105" i="31" s="1"/>
  <c r="J8" i="31"/>
  <c r="K8" i="31" s="1"/>
  <c r="B30" i="31"/>
  <c r="I30" i="31" s="1"/>
  <c r="J14" i="31"/>
  <c r="K14" i="31" s="1"/>
  <c r="B45" i="31"/>
  <c r="I45" i="31" s="1"/>
  <c r="B61" i="31"/>
  <c r="I61" i="31" s="1"/>
  <c r="B60" i="31"/>
  <c r="I60" i="31" s="1"/>
  <c r="B89" i="31"/>
  <c r="B104" i="31"/>
  <c r="I104" i="31" s="1"/>
  <c r="J66" i="31"/>
  <c r="K66" i="31" s="1"/>
  <c r="J13" i="31"/>
  <c r="K13" i="31" s="1"/>
  <c r="B67" i="31"/>
  <c r="I67" i="31" s="1"/>
  <c r="I17" i="31"/>
  <c r="J5" i="31"/>
  <c r="B27" i="31"/>
  <c r="I27" i="31" s="1"/>
  <c r="B41" i="31"/>
  <c r="B46" i="31"/>
  <c r="I46" i="31" s="1"/>
  <c r="B83" i="31"/>
  <c r="I83" i="31" s="1"/>
  <c r="B68" i="31"/>
  <c r="I68" i="31" s="1"/>
  <c r="J103" i="31"/>
  <c r="K103" i="31" s="1"/>
  <c r="B44" i="31"/>
  <c r="I44" i="31" s="1"/>
  <c r="B35" i="31"/>
  <c r="B102" i="31"/>
  <c r="I102" i="31" s="1"/>
  <c r="B26" i="31"/>
  <c r="I26" i="31" s="1"/>
  <c r="J10" i="31"/>
  <c r="K10" i="31" s="1"/>
  <c r="B48" i="31"/>
  <c r="I48" i="31" s="1"/>
  <c r="B62" i="31"/>
  <c r="I62" i="31" s="1"/>
  <c r="B69" i="31"/>
  <c r="I69" i="31" s="1"/>
  <c r="B96" i="31"/>
  <c r="I96" i="31" s="1"/>
  <c r="J49" i="31"/>
  <c r="K49" i="31" s="1"/>
  <c r="J70" i="31"/>
  <c r="K70" i="31" s="1"/>
  <c r="K106" i="31"/>
  <c r="J106" i="31"/>
  <c r="J6" i="31"/>
  <c r="K6" i="31" s="1"/>
  <c r="J11" i="31"/>
  <c r="K11" i="31" s="1"/>
  <c r="B42" i="31"/>
  <c r="I42" i="31" s="1"/>
  <c r="B34" i="31"/>
  <c r="I34" i="31" s="1"/>
  <c r="B63" i="31"/>
  <c r="I63" i="31" s="1"/>
  <c r="B71" i="31"/>
  <c r="B24" i="31"/>
  <c r="I24" i="31" s="1"/>
  <c r="B32" i="31"/>
  <c r="I32" i="31" s="1"/>
  <c r="B85" i="31"/>
  <c r="I85" i="31" s="1"/>
  <c r="B107" i="31"/>
  <c r="F17" i="31"/>
  <c r="B95" i="31"/>
  <c r="B77" i="31"/>
  <c r="T57" i="26"/>
  <c r="U57" i="26" s="1"/>
  <c r="T58" i="26"/>
  <c r="U58" i="26" s="1"/>
  <c r="T54" i="26"/>
  <c r="U54" i="26" s="1"/>
  <c r="T59" i="26"/>
  <c r="U59" i="26" s="1"/>
  <c r="T55" i="26"/>
  <c r="U55" i="26" s="1"/>
  <c r="T60" i="26"/>
  <c r="U60" i="26" s="1"/>
  <c r="T56" i="26"/>
  <c r="U56" i="26" s="1"/>
  <c r="J64" i="30"/>
  <c r="K48" i="30"/>
  <c r="J32" i="30"/>
  <c r="J80" i="30"/>
  <c r="K70" i="30"/>
  <c r="K80" i="30" s="1"/>
  <c r="K54" i="30"/>
  <c r="K64" i="30" s="1"/>
  <c r="K32" i="30"/>
  <c r="J16" i="30"/>
  <c r="K70" i="29"/>
  <c r="K80" i="29" s="1"/>
  <c r="K54" i="29"/>
  <c r="K64" i="29" s="1"/>
  <c r="K22" i="29"/>
  <c r="K32" i="29" s="1"/>
  <c r="J16" i="29"/>
  <c r="K80" i="28"/>
  <c r="K64" i="28"/>
  <c r="K38" i="28"/>
  <c r="K48" i="28" s="1"/>
  <c r="K32" i="28"/>
  <c r="K72" i="27"/>
  <c r="K80" i="27" s="1"/>
  <c r="K64" i="27"/>
  <c r="K38" i="27"/>
  <c r="K48" i="27" s="1"/>
  <c r="K32" i="27"/>
  <c r="J16" i="27"/>
  <c r="K70" i="3"/>
  <c r="K80" i="3" s="1"/>
  <c r="K54" i="3"/>
  <c r="K64" i="3" s="1"/>
  <c r="K38" i="3"/>
  <c r="K48" i="3" s="1"/>
  <c r="K32" i="3"/>
  <c r="K6" i="30"/>
  <c r="K16" i="30" s="1"/>
  <c r="K6" i="29"/>
  <c r="K16" i="29" s="1"/>
  <c r="K16" i="28"/>
  <c r="J16" i="28"/>
  <c r="K6" i="27"/>
  <c r="K16" i="27" s="1"/>
  <c r="I23" i="31" l="1"/>
  <c r="I35" i="31" s="1"/>
  <c r="J17" i="31"/>
  <c r="M104" i="11"/>
  <c r="N91" i="11"/>
  <c r="N104" i="11" s="1"/>
  <c r="M83" i="11"/>
  <c r="N70" i="11"/>
  <c r="N83" i="11" s="1"/>
  <c r="M62" i="11"/>
  <c r="N49" i="11"/>
  <c r="N62" i="11" s="1"/>
  <c r="N41" i="11"/>
  <c r="O41" i="11"/>
  <c r="J32" i="31"/>
  <c r="K32" i="31" s="1"/>
  <c r="J26" i="31"/>
  <c r="K26" i="31" s="1"/>
  <c r="K5" i="31"/>
  <c r="K17" i="31" s="1"/>
  <c r="J81" i="31"/>
  <c r="K81" i="31" s="1"/>
  <c r="K87" i="31"/>
  <c r="J87" i="31"/>
  <c r="J86" i="31"/>
  <c r="K86" i="31" s="1"/>
  <c r="J24" i="31"/>
  <c r="K24" i="31" s="1"/>
  <c r="J102" i="31"/>
  <c r="K102" i="31" s="1"/>
  <c r="J99" i="31"/>
  <c r="K99" i="31" s="1"/>
  <c r="J88" i="31"/>
  <c r="K88" i="31" s="1"/>
  <c r="J64" i="31"/>
  <c r="K64" i="31" s="1"/>
  <c r="J45" i="31"/>
  <c r="K45" i="31" s="1"/>
  <c r="J23" i="31"/>
  <c r="J67" i="31"/>
  <c r="K67" i="31" s="1"/>
  <c r="J30" i="31"/>
  <c r="K30" i="31" s="1"/>
  <c r="J65" i="31"/>
  <c r="K65" i="31" s="1"/>
  <c r="J97" i="31"/>
  <c r="K97" i="31" s="1"/>
  <c r="J51" i="31"/>
  <c r="K51" i="31" s="1"/>
  <c r="J34" i="31"/>
  <c r="K34" i="31" s="1"/>
  <c r="F71" i="31"/>
  <c r="I59" i="31"/>
  <c r="I41" i="31"/>
  <c r="J63" i="31"/>
  <c r="K63" i="31" s="1"/>
  <c r="J42" i="31"/>
  <c r="K42" i="31" s="1"/>
  <c r="J105" i="31"/>
  <c r="K105" i="31" s="1"/>
  <c r="J50" i="31"/>
  <c r="K50" i="31" s="1"/>
  <c r="J101" i="31"/>
  <c r="K101" i="31" s="1"/>
  <c r="J28" i="31"/>
  <c r="K28" i="31" s="1"/>
  <c r="J96" i="31"/>
  <c r="K96" i="31" s="1"/>
  <c r="J68" i="31"/>
  <c r="K68" i="31" s="1"/>
  <c r="J82" i="31"/>
  <c r="K82" i="31" s="1"/>
  <c r="J52" i="31"/>
  <c r="K52" i="31" s="1"/>
  <c r="J98" i="31"/>
  <c r="K98" i="31" s="1"/>
  <c r="J29" i="31"/>
  <c r="K29" i="31" s="1"/>
  <c r="J85" i="31"/>
  <c r="K85" i="31" s="1"/>
  <c r="F89" i="31"/>
  <c r="I77" i="31"/>
  <c r="J69" i="31"/>
  <c r="K69" i="31" s="1"/>
  <c r="J83" i="31"/>
  <c r="K83" i="31" s="1"/>
  <c r="J104" i="31"/>
  <c r="K104" i="31" s="1"/>
  <c r="J31" i="31"/>
  <c r="K31" i="31" s="1"/>
  <c r="J33" i="31"/>
  <c r="K33" i="31" s="1"/>
  <c r="J43" i="31"/>
  <c r="K43" i="31" s="1"/>
  <c r="J48" i="31"/>
  <c r="K48" i="31" s="1"/>
  <c r="J44" i="31"/>
  <c r="K44" i="31" s="1"/>
  <c r="F107" i="31"/>
  <c r="I95" i="31"/>
  <c r="J62" i="31"/>
  <c r="K62" i="31" s="1"/>
  <c r="J46" i="31"/>
  <c r="K46" i="31" s="1"/>
  <c r="J25" i="31"/>
  <c r="K25" i="31" s="1"/>
  <c r="J60" i="31"/>
  <c r="K60" i="31" s="1"/>
  <c r="J78" i="31"/>
  <c r="K78" i="31" s="1"/>
  <c r="J27" i="31"/>
  <c r="K27" i="31" s="1"/>
  <c r="J61" i="31"/>
  <c r="K61" i="31" s="1"/>
  <c r="J80" i="31"/>
  <c r="K80" i="31" s="1"/>
  <c r="J84" i="31"/>
  <c r="K84" i="31" s="1"/>
  <c r="O91" i="11" l="1"/>
  <c r="O104" i="11" s="1"/>
  <c r="O70" i="11"/>
  <c r="O83" i="11" s="1"/>
  <c r="O49" i="11"/>
  <c r="O62" i="11" s="1"/>
  <c r="J77" i="31"/>
  <c r="J89" i="31" s="1"/>
  <c r="I89" i="31"/>
  <c r="I53" i="31"/>
  <c r="J41" i="31"/>
  <c r="J53" i="31" s="1"/>
  <c r="I107" i="31"/>
  <c r="J95" i="31"/>
  <c r="J107" i="31" s="1"/>
  <c r="J59" i="31"/>
  <c r="J71" i="31" s="1"/>
  <c r="I71" i="31"/>
  <c r="J35" i="31"/>
  <c r="K23" i="31"/>
  <c r="K35" i="31" s="1"/>
  <c r="K59" i="31" l="1"/>
  <c r="K71" i="31" s="1"/>
  <c r="K95" i="31"/>
  <c r="K107" i="31" s="1"/>
  <c r="K41" i="31"/>
  <c r="K53" i="31" s="1"/>
  <c r="K77" i="31"/>
  <c r="K89" i="31" s="1"/>
  <c r="F90" i="25" l="1"/>
  <c r="E90" i="25"/>
  <c r="J17" i="25" l="1"/>
  <c r="J6" i="3" l="1"/>
  <c r="K6" i="3" s="1"/>
  <c r="J6" i="4"/>
  <c r="H6" i="4"/>
  <c r="H10" i="4"/>
  <c r="H8" i="4"/>
  <c r="F6" i="4"/>
  <c r="J12" i="26" l="1"/>
  <c r="K12" i="26" s="1"/>
  <c r="L12" i="26" s="1"/>
  <c r="M12" i="26" s="1"/>
  <c r="R12" i="26" s="1"/>
  <c r="N12" i="26"/>
  <c r="S12" i="26" s="1"/>
  <c r="V12" i="26" s="1"/>
  <c r="J11" i="26"/>
  <c r="K11" i="26" s="1"/>
  <c r="L11" i="26" s="1"/>
  <c r="M11" i="26" s="1"/>
  <c r="R11" i="26" s="1"/>
  <c r="N11" i="26"/>
  <c r="S11" i="26" s="1"/>
  <c r="V11" i="26" s="1"/>
  <c r="J10" i="26"/>
  <c r="K10" i="26" s="1"/>
  <c r="L10" i="26" s="1"/>
  <c r="M10" i="26" s="1"/>
  <c r="R10" i="26" s="1"/>
  <c r="N10" i="26"/>
  <c r="S10" i="26" s="1"/>
  <c r="V10" i="26" s="1"/>
  <c r="J9" i="26"/>
  <c r="K9" i="26" s="1"/>
  <c r="L9" i="26" s="1"/>
  <c r="M9" i="26" s="1"/>
  <c r="R9" i="26" s="1"/>
  <c r="N9" i="26"/>
  <c r="S9" i="26" s="1"/>
  <c r="V9" i="26" s="1"/>
  <c r="J8" i="26"/>
  <c r="K8" i="26" s="1"/>
  <c r="L8" i="26" s="1"/>
  <c r="M8" i="26" s="1"/>
  <c r="R8" i="26" s="1"/>
  <c r="N8" i="26"/>
  <c r="S8" i="26" s="1"/>
  <c r="V8" i="26" s="1"/>
  <c r="J7" i="26"/>
  <c r="K7" i="26" s="1"/>
  <c r="L7" i="26" s="1"/>
  <c r="M7" i="26" s="1"/>
  <c r="R7" i="26" s="1"/>
  <c r="N7" i="26"/>
  <c r="S7" i="26" s="1"/>
  <c r="V7" i="26" s="1"/>
  <c r="J6" i="26"/>
  <c r="K6" i="26" s="1"/>
  <c r="L6" i="26" s="1"/>
  <c r="N6" i="26"/>
  <c r="S6" i="26" s="1"/>
  <c r="V6" i="26" s="1"/>
  <c r="M6" i="26" l="1"/>
  <c r="R6" i="26" s="1"/>
  <c r="T6" i="26" s="1"/>
  <c r="U6" i="26" s="1"/>
  <c r="T7" i="26"/>
  <c r="U7" i="26" s="1"/>
  <c r="T9" i="26"/>
  <c r="U9" i="26" s="1"/>
  <c r="T10" i="26"/>
  <c r="U10" i="26" s="1"/>
  <c r="T12" i="26"/>
  <c r="U12" i="26" s="1"/>
  <c r="T8" i="26"/>
  <c r="U8" i="26" s="1"/>
  <c r="T11" i="26"/>
  <c r="U11" i="26" s="1"/>
  <c r="H90" i="25" l="1"/>
  <c r="G90" i="25"/>
  <c r="G92" i="25" s="1"/>
  <c r="D90" i="25"/>
  <c r="D91" i="25" s="1"/>
  <c r="D92" i="25" s="1"/>
  <c r="C90" i="25"/>
  <c r="C91" i="25" l="1"/>
  <c r="G54" i="25"/>
  <c r="G56" i="25" s="1"/>
  <c r="D54" i="25"/>
  <c r="C54" i="25"/>
  <c r="C55" i="25" s="1"/>
  <c r="C56" i="25" s="1"/>
  <c r="E54" i="25"/>
  <c r="E56" i="25" s="1"/>
  <c r="H36" i="25"/>
  <c r="G38" i="25"/>
  <c r="D36" i="25"/>
  <c r="C36" i="25"/>
  <c r="C37" i="25" s="1"/>
  <c r="C38" i="25" s="1"/>
  <c r="E36" i="25"/>
  <c r="B26" i="25"/>
  <c r="G19" i="25"/>
  <c r="D17" i="25"/>
  <c r="D18" i="25" s="1"/>
  <c r="D19" i="25" s="1"/>
  <c r="C17" i="25"/>
  <c r="F34" i="25" l="1"/>
  <c r="J34" i="25" s="1"/>
  <c r="F37" i="25"/>
  <c r="F35" i="25"/>
  <c r="F32" i="25"/>
  <c r="F36" i="25" s="1"/>
  <c r="F38" i="25" s="1"/>
  <c r="F33" i="25"/>
  <c r="J33" i="25" s="1"/>
  <c r="E92" i="25"/>
  <c r="J87" i="25"/>
  <c r="J90" i="25" s="1"/>
  <c r="J89" i="25"/>
  <c r="J88" i="25"/>
  <c r="C92" i="25"/>
  <c r="J14" i="25"/>
  <c r="F5" i="25"/>
  <c r="J16" i="25"/>
  <c r="J52" i="25"/>
  <c r="J15" i="25"/>
  <c r="C18" i="25"/>
  <c r="D37" i="25"/>
  <c r="J51" i="25"/>
  <c r="D55" i="25"/>
  <c r="J35" i="25"/>
  <c r="J53" i="25"/>
  <c r="J32" i="25" l="1"/>
  <c r="J36" i="25" s="1"/>
  <c r="F24" i="25" s="1"/>
  <c r="F26" i="25" s="1"/>
  <c r="F92" i="25"/>
  <c r="F79" i="25"/>
  <c r="F6" i="25"/>
  <c r="F7" i="25"/>
  <c r="J54" i="25"/>
  <c r="F43" i="25" s="1"/>
  <c r="F56" i="25"/>
  <c r="D38" i="25"/>
  <c r="D56" i="25"/>
  <c r="C19" i="25"/>
  <c r="F25" i="25" l="1"/>
  <c r="F80" i="25"/>
  <c r="F81" i="25" s="1"/>
  <c r="F45" i="25"/>
  <c r="F44" i="25"/>
  <c r="H7" i="4" l="1"/>
  <c r="J7" i="4" s="1"/>
  <c r="J8" i="4"/>
  <c r="H9" i="4"/>
  <c r="J9" i="4" s="1"/>
  <c r="J10" i="4"/>
  <c r="H11" i="4"/>
  <c r="J11" i="4" s="1"/>
  <c r="H12" i="4"/>
  <c r="J12" i="4" s="1"/>
  <c r="H13" i="4"/>
  <c r="J13" i="4" s="1"/>
  <c r="H14" i="4"/>
  <c r="J14" i="4" s="1"/>
  <c r="H15" i="4"/>
  <c r="J15" i="4" s="1"/>
  <c r="H16" i="4"/>
  <c r="J16" i="4" s="1"/>
  <c r="H17" i="4"/>
  <c r="J17" i="4" s="1"/>
  <c r="H18" i="4"/>
  <c r="J18" i="4" s="1"/>
  <c r="F7" i="4"/>
  <c r="F8" i="4"/>
  <c r="F9" i="4"/>
  <c r="F10" i="4"/>
  <c r="F11" i="4"/>
  <c r="F12" i="4"/>
  <c r="F13" i="4"/>
  <c r="F14" i="4"/>
  <c r="F15" i="4"/>
  <c r="F16" i="4"/>
  <c r="F17" i="4"/>
  <c r="F18" i="4"/>
  <c r="F12" i="20"/>
  <c r="G12" i="20"/>
  <c r="H12" i="20"/>
  <c r="I12" i="20"/>
  <c r="J12" i="20"/>
  <c r="K12" i="20"/>
  <c r="M12" i="20"/>
  <c r="N10" i="20" s="1"/>
  <c r="D12" i="20"/>
  <c r="E11" i="20" s="1"/>
  <c r="J7" i="3"/>
  <c r="K7" i="3" s="1"/>
  <c r="J8" i="3"/>
  <c r="K8" i="3" s="1"/>
  <c r="J9" i="3"/>
  <c r="K9" i="3"/>
  <c r="J10" i="3"/>
  <c r="K10" i="3" s="1"/>
  <c r="J11" i="3"/>
  <c r="K11" i="3" s="1"/>
  <c r="J12" i="3"/>
  <c r="K12" i="3" s="1"/>
  <c r="J13" i="3"/>
  <c r="K13" i="3" s="1"/>
  <c r="J14" i="3"/>
  <c r="K14" i="3" s="1"/>
  <c r="J15" i="3"/>
  <c r="K15" i="3" s="1"/>
  <c r="E16" i="3"/>
  <c r="F16" i="3"/>
  <c r="G16" i="3"/>
  <c r="H16" i="3"/>
  <c r="I16" i="3"/>
  <c r="I8" i="11"/>
  <c r="I7" i="11"/>
  <c r="J7" i="11" s="1"/>
  <c r="I9" i="11"/>
  <c r="J9" i="11" s="1"/>
  <c r="M9" i="11" s="1"/>
  <c r="I10" i="11"/>
  <c r="J10" i="11" s="1"/>
  <c r="M10" i="11" s="1"/>
  <c r="I11" i="11"/>
  <c r="J11" i="11" s="1"/>
  <c r="M11" i="11" s="1"/>
  <c r="I12" i="11"/>
  <c r="J12" i="11" s="1"/>
  <c r="M12" i="11" s="1"/>
  <c r="I13" i="11"/>
  <c r="J13" i="11" s="1"/>
  <c r="M13" i="11" s="1"/>
  <c r="I14" i="11"/>
  <c r="J14" i="11" s="1"/>
  <c r="M14" i="11" s="1"/>
  <c r="I15" i="11"/>
  <c r="J15" i="11" s="1"/>
  <c r="M15" i="11" s="1"/>
  <c r="I16" i="11"/>
  <c r="J16" i="11" s="1"/>
  <c r="M16" i="11" s="1"/>
  <c r="I17" i="11"/>
  <c r="J17" i="11" s="1"/>
  <c r="M17" i="11" s="1"/>
  <c r="I18" i="11"/>
  <c r="J18" i="11" s="1"/>
  <c r="M18" i="11" s="1"/>
  <c r="I19" i="11"/>
  <c r="J19" i="11" s="1"/>
  <c r="M19" i="11" s="1"/>
  <c r="K20" i="11"/>
  <c r="H20" i="11"/>
  <c r="G20" i="11"/>
  <c r="F20" i="11"/>
  <c r="E20" i="11"/>
  <c r="D20" i="11"/>
  <c r="C20" i="11"/>
  <c r="B20" i="11"/>
  <c r="E10" i="20" l="1"/>
  <c r="J16" i="3"/>
  <c r="J8" i="11"/>
  <c r="M8" i="11" s="1"/>
  <c r="N8" i="11" s="1"/>
  <c r="O8" i="11" s="1"/>
  <c r="K16" i="3"/>
  <c r="E9" i="20"/>
  <c r="E12" i="20" s="1"/>
  <c r="N17" i="11"/>
  <c r="O17" i="11" s="1"/>
  <c r="N19" i="11"/>
  <c r="O19" i="11" s="1"/>
  <c r="N13" i="11"/>
  <c r="O13" i="11" s="1"/>
  <c r="N10" i="11"/>
  <c r="O10" i="11" s="1"/>
  <c r="N14" i="11"/>
  <c r="O14" i="11" s="1"/>
  <c r="N18" i="11"/>
  <c r="O18" i="11" s="1"/>
  <c r="N16" i="11"/>
  <c r="O16" i="11" s="1"/>
  <c r="N12" i="11"/>
  <c r="O12" i="11" s="1"/>
  <c r="N9" i="11"/>
  <c r="O9" i="11" s="1"/>
  <c r="N15" i="11"/>
  <c r="O15" i="11" s="1"/>
  <c r="N11" i="11"/>
  <c r="O11" i="11" s="1"/>
  <c r="M7" i="11"/>
  <c r="N11" i="20"/>
  <c r="I20" i="11"/>
  <c r="N9" i="20"/>
  <c r="N12" i="20" s="1"/>
  <c r="J20" i="11" l="1"/>
  <c r="M20" i="11"/>
  <c r="N7" i="11"/>
  <c r="N20" i="11" s="1"/>
  <c r="O7" i="11" l="1"/>
  <c r="O20" i="11" s="1"/>
</calcChain>
</file>

<file path=xl/sharedStrings.xml><?xml version="1.0" encoding="utf-8"?>
<sst xmlns="http://schemas.openxmlformats.org/spreadsheetml/2006/main" count="2338" uniqueCount="467">
  <si>
    <t>년월일</t>
    <phoneticPr fontId="3" type="noConversion"/>
  </si>
  <si>
    <t>㎡</t>
  </si>
  <si>
    <t>전화번호</t>
  </si>
  <si>
    <t xml:space="preserve">                   구   분
   계   정</t>
    <phoneticPr fontId="3" type="noConversion"/>
  </si>
  <si>
    <t>①대전시지역</t>
    <phoneticPr fontId="3" type="noConversion"/>
  </si>
  <si>
    <t>(단위 : 원)</t>
    <phoneticPr fontId="3" type="noConversion"/>
  </si>
  <si>
    <t>합      계</t>
    <phoneticPr fontId="3" type="noConversion"/>
  </si>
  <si>
    <t>과 세 물 건</t>
    <phoneticPr fontId="3" type="noConversion"/>
  </si>
  <si>
    <t>적 요</t>
    <phoneticPr fontId="3" type="noConversion"/>
  </si>
  <si>
    <t>ⓐ기과세과표</t>
    <phoneticPr fontId="3" type="noConversion"/>
  </si>
  <si>
    <t>ⓑ비과세등</t>
    <phoneticPr fontId="3" type="noConversion"/>
  </si>
  <si>
    <t>※ 반드시 연도별 결산서상의 급여, 상여, 잡급, 복리후생비중 급여성격의 계정과 일치 하여야 함.</t>
    <phoneticPr fontId="3" type="noConversion"/>
  </si>
  <si>
    <t>법인명</t>
    <phoneticPr fontId="3" type="noConversion"/>
  </si>
  <si>
    <t>대표자</t>
    <phoneticPr fontId="3" type="noConversion"/>
  </si>
  <si>
    <t>본
점</t>
    <phoneticPr fontId="3" type="noConversion"/>
  </si>
  <si>
    <t>제 조 업 (   )</t>
    <phoneticPr fontId="3" type="noConversion"/>
  </si>
  <si>
    <t>판 매 업 (   )</t>
    <phoneticPr fontId="3" type="noConversion"/>
  </si>
  <si>
    <t>운 송 업 (   )</t>
    <phoneticPr fontId="3" type="noConversion"/>
  </si>
  <si>
    <t xml:space="preserve"> </t>
    <phoneticPr fontId="3" type="noConversion"/>
  </si>
  <si>
    <t>차인과표
(①-②)</t>
    <phoneticPr fontId="3" type="noConversion"/>
  </si>
  <si>
    <t>(서식 2의 대전광역시 당기 증가분)</t>
    <phoneticPr fontId="3" type="noConversion"/>
  </si>
  <si>
    <t>전기말잔액</t>
    <phoneticPr fontId="3" type="noConversion"/>
  </si>
  <si>
    <t>당       기       증       가       액</t>
    <phoneticPr fontId="3" type="noConversion"/>
  </si>
  <si>
    <t>당기말잔액</t>
    <phoneticPr fontId="3" type="noConversion"/>
  </si>
  <si>
    <t>②기타지역</t>
    <phoneticPr fontId="3" type="noConversion"/>
  </si>
  <si>
    <t>합  계
(①+②)</t>
    <phoneticPr fontId="3" type="noConversion"/>
  </si>
  <si>
    <t>③부외증가</t>
    <phoneticPr fontId="3" type="noConversion"/>
  </si>
  <si>
    <t>총    계
(①+②+③)</t>
    <phoneticPr fontId="3" type="noConversion"/>
  </si>
  <si>
    <t>계</t>
    <phoneticPr fontId="3" type="noConversion"/>
  </si>
  <si>
    <t>사업년도</t>
    <phoneticPr fontId="3" type="noConversion"/>
  </si>
  <si>
    <t>사업장명</t>
    <phoneticPr fontId="3" type="noConversion"/>
  </si>
  <si>
    <t>납부
일자</t>
    <phoneticPr fontId="3" type="noConversion"/>
  </si>
  <si>
    <t>근  로</t>
    <phoneticPr fontId="3" type="noConversion"/>
  </si>
  <si>
    <t>퇴  직</t>
    <phoneticPr fontId="3" type="noConversion"/>
  </si>
  <si>
    <t>배  당</t>
    <phoneticPr fontId="3" type="noConversion"/>
  </si>
  <si>
    <t>법인세법
제98조</t>
    <phoneticPr fontId="3" type="noConversion"/>
  </si>
  <si>
    <t>기  타</t>
    <phoneticPr fontId="3" type="noConversion"/>
  </si>
  <si>
    <t>1. 법    인    현    황</t>
    <phoneticPr fontId="3" type="noConversion"/>
  </si>
  <si>
    <t xml:space="preserve">2. 자  산  증  감  명  세  서 </t>
    <phoneticPr fontId="3" type="noConversion"/>
  </si>
  <si>
    <t>합계</t>
    <phoneticPr fontId="3" type="noConversion"/>
  </si>
  <si>
    <t>소재지</t>
    <phoneticPr fontId="3" type="noConversion"/>
  </si>
  <si>
    <t>건 설 업 (   )</t>
    <phoneticPr fontId="3" type="noConversion"/>
  </si>
  <si>
    <t>기     타 (   )</t>
    <phoneticPr fontId="3" type="noConversion"/>
  </si>
  <si>
    <t>주요목적사업</t>
    <phoneticPr fontId="3" type="noConversion"/>
  </si>
  <si>
    <t>법 인 유 형</t>
    <phoneticPr fontId="3" type="noConversion"/>
  </si>
  <si>
    <t xml:space="preserve"> ○ 법인소재지 :</t>
    <phoneticPr fontId="3" type="noConversion"/>
  </si>
  <si>
    <t xml:space="preserve"> ○ 대   표   자 :</t>
    <phoneticPr fontId="3" type="noConversion"/>
  </si>
  <si>
    <t>지  방  세   서  면  조  사  서</t>
    <phoneticPr fontId="3" type="noConversion"/>
  </si>
  <si>
    <t>6. 법인 주식 및 주주 이동 상황</t>
    <phoneticPr fontId="3" type="noConversion"/>
  </si>
  <si>
    <t>법인등록번호</t>
    <phoneticPr fontId="3" type="noConversion"/>
  </si>
  <si>
    <t>사업자등록번호</t>
    <phoneticPr fontId="3" type="noConversion"/>
  </si>
  <si>
    <t>주주 또는 출자자 등</t>
    <phoneticPr fontId="3" type="noConversion"/>
  </si>
  <si>
    <t>변  동  상  황</t>
    <phoneticPr fontId="3" type="noConversion"/>
  </si>
  <si>
    <t>변동
일자</t>
    <phoneticPr fontId="3" type="noConversion"/>
  </si>
  <si>
    <t>증  가  주  식  수</t>
    <phoneticPr fontId="3" type="noConversion"/>
  </si>
  <si>
    <t>감  소    주  식  수</t>
    <phoneticPr fontId="3" type="noConversion"/>
  </si>
  <si>
    <t>성  명
(법인명)</t>
    <phoneticPr fontId="3" type="noConversion"/>
  </si>
  <si>
    <t>주민(사업자)
등록번호</t>
    <phoneticPr fontId="3" type="noConversion"/>
  </si>
  <si>
    <t>지배주주
와의 관계</t>
    <phoneticPr fontId="3" type="noConversion"/>
  </si>
  <si>
    <t>주식수</t>
    <phoneticPr fontId="3" type="noConversion"/>
  </si>
  <si>
    <t>지분율</t>
    <phoneticPr fontId="3" type="noConversion"/>
  </si>
  <si>
    <t>양수</t>
    <phoneticPr fontId="3" type="noConversion"/>
  </si>
  <si>
    <t>상속</t>
    <phoneticPr fontId="3" type="noConversion"/>
  </si>
  <si>
    <t>기 타</t>
    <phoneticPr fontId="3" type="noConversion"/>
  </si>
  <si>
    <t>양도</t>
    <phoneticPr fontId="3" type="noConversion"/>
  </si>
  <si>
    <t>납세의무자 인적사항</t>
    <phoneticPr fontId="3" type="noConversion"/>
  </si>
  <si>
    <t>과점
비율</t>
    <phoneticPr fontId="3" type="noConversion"/>
  </si>
  <si>
    <t>세액</t>
    <phoneticPr fontId="3" type="noConversion"/>
  </si>
  <si>
    <t>주   소</t>
    <phoneticPr fontId="3" type="noConversion"/>
  </si>
  <si>
    <t>취득세</t>
    <phoneticPr fontId="3" type="noConversion"/>
  </si>
  <si>
    <t>농특세</t>
    <phoneticPr fontId="3" type="noConversion"/>
  </si>
  <si>
    <t xml:space="preserve">  세 액  계 산 서</t>
    <phoneticPr fontId="3" type="noConversion"/>
  </si>
  <si>
    <t>납세의무자
(          )</t>
    <phoneticPr fontId="3" type="noConversion"/>
  </si>
  <si>
    <t>구    분</t>
    <phoneticPr fontId="3" type="noConversion"/>
  </si>
  <si>
    <t>토지</t>
    <phoneticPr fontId="3" type="noConversion"/>
  </si>
  <si>
    <t>건물</t>
    <phoneticPr fontId="3" type="noConversion"/>
  </si>
  <si>
    <t>차량</t>
    <phoneticPr fontId="3" type="noConversion"/>
  </si>
  <si>
    <t>기타</t>
    <phoneticPr fontId="3" type="noConversion"/>
  </si>
  <si>
    <t>구     분</t>
    <phoneticPr fontId="3" type="noConversion"/>
  </si>
  <si>
    <t>장부가액</t>
    <phoneticPr fontId="3" type="noConversion"/>
  </si>
  <si>
    <t>과점비율</t>
    <phoneticPr fontId="3" type="noConversion"/>
  </si>
  <si>
    <t>과세표준</t>
    <phoneticPr fontId="3" type="noConversion"/>
  </si>
  <si>
    <t>세   액</t>
    <phoneticPr fontId="3" type="noConversion"/>
  </si>
  <si>
    <t>세    액</t>
    <phoneticPr fontId="3" type="noConversion"/>
  </si>
  <si>
    <t>구분</t>
    <phoneticPr fontId="3" type="noConversion"/>
  </si>
  <si>
    <t>세     액</t>
    <phoneticPr fontId="3" type="noConversion"/>
  </si>
  <si>
    <t>법인설립
년 월 일</t>
    <phoneticPr fontId="3" type="noConversion"/>
  </si>
  <si>
    <t>사업자등
록년월일</t>
    <phoneticPr fontId="3" type="noConversion"/>
  </si>
  <si>
    <t>본점소재지</t>
    <phoneticPr fontId="3" type="noConversion"/>
  </si>
  <si>
    <t>대표자</t>
    <phoneticPr fontId="3" type="noConversion"/>
  </si>
  <si>
    <t>업  태</t>
    <phoneticPr fontId="3" type="noConversion"/>
  </si>
  <si>
    <t>업  종</t>
    <phoneticPr fontId="3" type="noConversion"/>
  </si>
  <si>
    <t>국  내
외  국
외  투</t>
    <phoneticPr fontId="3" type="noConversion"/>
  </si>
  <si>
    <t>상장,비상장
중소기업,일반
공공,비영리</t>
    <phoneticPr fontId="3" type="noConversion"/>
  </si>
  <si>
    <t>대전광역시 관내 사업장</t>
    <phoneticPr fontId="3" type="noConversion"/>
  </si>
  <si>
    <t>④사업장명</t>
    <phoneticPr fontId="3" type="noConversion"/>
  </si>
  <si>
    <t>사업장 소재지</t>
    <phoneticPr fontId="3" type="noConversion"/>
  </si>
  <si>
    <t>⑤최초
설치일</t>
    <phoneticPr fontId="3" type="noConversion"/>
  </si>
  <si>
    <t>⑥사업자
등록년월일</t>
    <phoneticPr fontId="3" type="noConversion"/>
  </si>
  <si>
    <t>⑦사업자
등록번호</t>
    <phoneticPr fontId="3" type="noConversion"/>
  </si>
  <si>
    <t>⑧지점
등기일</t>
    <phoneticPr fontId="3" type="noConversion"/>
  </si>
  <si>
    <t>소유
형태</t>
    <phoneticPr fontId="3" type="noConversion"/>
  </si>
  <si>
    <t>토지면적</t>
    <phoneticPr fontId="3" type="noConversion"/>
  </si>
  <si>
    <t>건물면적</t>
    <phoneticPr fontId="3" type="noConversion"/>
  </si>
  <si>
    <t>근무인원</t>
    <phoneticPr fontId="3" type="noConversion"/>
  </si>
  <si>
    <t>자  가
임  차</t>
    <phoneticPr fontId="3" type="noConversion"/>
  </si>
  <si>
    <t>㎡</t>
    <phoneticPr fontId="3" type="noConversion"/>
  </si>
  <si>
    <t>명</t>
    <phoneticPr fontId="3" type="noConversion"/>
  </si>
  <si>
    <t>※ 반드시 대전광역시 관내 모든 사업장(사업자등록을 하지 않은 사업장 포함)을 기재하여 주시기 바랍니다.</t>
    <phoneticPr fontId="3" type="noConversion"/>
  </si>
  <si>
    <t>재고자산</t>
    <phoneticPr fontId="3" type="noConversion"/>
  </si>
  <si>
    <t>용지(상품토지)</t>
    <phoneticPr fontId="3" type="noConversion"/>
  </si>
  <si>
    <t>완성주택(건물)</t>
    <phoneticPr fontId="3" type="noConversion"/>
  </si>
  <si>
    <t>미 완 성 주택</t>
    <phoneticPr fontId="3" type="noConversion"/>
  </si>
  <si>
    <t>투 자 부 동 산</t>
    <phoneticPr fontId="3" type="noConversion"/>
  </si>
  <si>
    <t>유형고정자산</t>
    <phoneticPr fontId="3" type="noConversion"/>
  </si>
  <si>
    <t>토             지</t>
    <phoneticPr fontId="3" type="noConversion"/>
  </si>
  <si>
    <t>건             물</t>
    <phoneticPr fontId="3" type="noConversion"/>
  </si>
  <si>
    <t>시     설     물
(구  축  물)</t>
    <phoneticPr fontId="3" type="noConversion"/>
  </si>
  <si>
    <t>차 량 운 반 구</t>
    <phoneticPr fontId="3" type="noConversion"/>
  </si>
  <si>
    <t>기  계  장  치</t>
    <phoneticPr fontId="3" type="noConversion"/>
  </si>
  <si>
    <t>(단위:원)</t>
    <phoneticPr fontId="3" type="noConversion"/>
  </si>
  <si>
    <t>종  류</t>
    <phoneticPr fontId="3" type="noConversion"/>
  </si>
  <si>
    <t>차량번호</t>
    <phoneticPr fontId="3" type="noConversion"/>
  </si>
  <si>
    <t>납부일자</t>
    <phoneticPr fontId="3" type="noConversion"/>
  </si>
  <si>
    <t>사업장</t>
    <phoneticPr fontId="3" type="noConversion"/>
  </si>
  <si>
    <t>대전광역시     구       동             번지</t>
    <phoneticPr fontId="3" type="noConversion"/>
  </si>
  <si>
    <t>납부할
세액
(④+⑤)</t>
    <phoneticPr fontId="3" type="noConversion"/>
  </si>
  <si>
    <t>이 자</t>
    <phoneticPr fontId="3" type="noConversion"/>
  </si>
  <si>
    <t>사 업</t>
    <phoneticPr fontId="3" type="noConversion"/>
  </si>
  <si>
    <r>
      <t xml:space="preserve">합    계
</t>
    </r>
    <r>
      <rPr>
        <sz val="9"/>
        <rFont val="굴림"/>
        <family val="3"/>
        <charset val="129"/>
      </rPr>
      <t>(과세표준액)</t>
    </r>
    <phoneticPr fontId="3" type="noConversion"/>
  </si>
  <si>
    <t xml:space="preserve">  ※ 사업장이 많을 경우 사업장별로 각각 별도작성(본 서식을 복사하여 사용)</t>
    <phoneticPr fontId="3" type="noConversion"/>
  </si>
  <si>
    <t>구  분</t>
    <phoneticPr fontId="3" type="noConversion"/>
  </si>
  <si>
    <t>과세표준액
(②-③)</t>
    <phoneticPr fontId="3" type="noConversion"/>
  </si>
  <si>
    <t>⑤기  납  부 액</t>
    <phoneticPr fontId="3" type="noConversion"/>
  </si>
  <si>
    <t>납부할
세   액
(⑥+⑦)</t>
    <phoneticPr fontId="3" type="noConversion"/>
  </si>
  <si>
    <t>세  액</t>
    <phoneticPr fontId="3" type="noConversion"/>
  </si>
  <si>
    <t>납부일</t>
    <phoneticPr fontId="3" type="noConversion"/>
  </si>
  <si>
    <t>1월</t>
    <phoneticPr fontId="3" type="noConversion"/>
  </si>
  <si>
    <t>2월</t>
    <phoneticPr fontId="3" type="noConversion"/>
  </si>
  <si>
    <t>3월</t>
    <phoneticPr fontId="3" type="noConversion"/>
  </si>
  <si>
    <t>4월</t>
    <phoneticPr fontId="3" type="noConversion"/>
  </si>
  <si>
    <t>5월</t>
    <phoneticPr fontId="3" type="noConversion"/>
  </si>
  <si>
    <t>6월</t>
    <phoneticPr fontId="3" type="noConversion"/>
  </si>
  <si>
    <t>7월</t>
    <phoneticPr fontId="3" type="noConversion"/>
  </si>
  <si>
    <t>8월</t>
    <phoneticPr fontId="3" type="noConversion"/>
  </si>
  <si>
    <t>9월</t>
    <phoneticPr fontId="3" type="noConversion"/>
  </si>
  <si>
    <t>10월</t>
    <phoneticPr fontId="3" type="noConversion"/>
  </si>
  <si>
    <t>11월</t>
    <phoneticPr fontId="3" type="noConversion"/>
  </si>
  <si>
    <t>12월</t>
    <phoneticPr fontId="3" type="noConversion"/>
  </si>
  <si>
    <t>(단위 : 원. ㎡ )</t>
  </si>
  <si>
    <t>조사서와 함께 제출할 서류</t>
  </si>
  <si>
    <t xml:space="preserve">2. 자산증감 명세서 </t>
  </si>
  <si>
    <t>3. 계정명세서(토지, 건물, 시설물, 차량운반구 등)</t>
  </si>
  <si>
    <t>&lt;서식1&gt; 법인현황 작성요령</t>
  </si>
  <si>
    <t>  - 토지면적·건물면적 : 실제 사업장으로 사용하는 부분기재(전용,공용)</t>
  </si>
  <si>
    <t>  - 인  원 : 해당 사업장의 실근무 인원(파견인원 포함)</t>
  </si>
  <si>
    <t>&lt;서식 2&gt; 자산증감명세서 작성요령</t>
  </si>
  <si>
    <t>○ 계정명세서 작성 요령</t>
  </si>
  <si>
    <t>  ① 취득금액 : 장부상에 기재된 취득가액 기재</t>
  </si>
  <si>
    <t>    ⓐ 기 과세과표 : 기납부 또는 기부과된 취득세 과표를 기재</t>
  </si>
  <si>
    <t>    ⓑ 비과세 등 : 등기수수료, 부가가치세 등 기재</t>
  </si>
  <si>
    <t>(대전광역시 소재 사업장)</t>
  </si>
  <si>
    <t>      예시)  기숙사 : 250㎡</t>
  </si>
  <si>
    <t xml:space="preserve">○ 원천징수한 소득세액에 대한 사업장별로 각각 작성 </t>
  </si>
  <si>
    <t>○ 종업원수 : 법인의 사업연도 종료일 현재의 종업원수 기재</t>
  </si>
  <si>
    <t>○ 우리시 관내 소재 사업장별로 구분해서 작성</t>
  </si>
  <si>
    <t>납 세 자  권 리 헌 장</t>
    <phoneticPr fontId="3" type="noConversion"/>
  </si>
  <si>
    <t>전년도
연말정산</t>
    <phoneticPr fontId="3" type="noConversion"/>
  </si>
  <si>
    <t>① 법   인
등록번호</t>
    <phoneticPr fontId="3" type="noConversion"/>
  </si>
  <si>
    <t>법 인 명</t>
    <phoneticPr fontId="3" type="noConversion"/>
  </si>
  <si>
    <t>사 업 자
등록번호</t>
    <phoneticPr fontId="3" type="noConversion"/>
  </si>
  <si>
    <t>전 화
번 호</t>
    <phoneticPr fontId="3" type="noConversion"/>
  </si>
  <si>
    <t>자본금
(억 원)</t>
    <phoneticPr fontId="3" type="noConversion"/>
  </si>
  <si>
    <t>3-1. 토지 계정명세서</t>
    <phoneticPr fontId="3" type="noConversion"/>
  </si>
  <si>
    <t>3-2. 건물 계정명세서</t>
    <phoneticPr fontId="3" type="noConversion"/>
  </si>
  <si>
    <t>3-3. 시설물(구축물) 계정명세서</t>
    <phoneticPr fontId="3" type="noConversion"/>
  </si>
  <si>
    <t>3-4. 차량운반구 계정명세서</t>
    <phoneticPr fontId="3" type="noConversion"/>
  </si>
  <si>
    <t>3-5. (   ) 계정명세서</t>
    <phoneticPr fontId="3" type="noConversion"/>
  </si>
  <si>
    <t>당기
감소액</t>
    <phoneticPr fontId="3" type="noConversion"/>
  </si>
  <si>
    <t>골프,콘도,
체육시설이용권</t>
    <phoneticPr fontId="3" type="noConversion"/>
  </si>
  <si>
    <t>서  식  목  차</t>
    <phoneticPr fontId="3" type="noConversion"/>
  </si>
  <si>
    <t>  ② 공제금액 : 장부가액중 취·등록세 과표에 산입되지 아니하는 공제금액 기재</t>
    <phoneticPr fontId="3" type="noConversion"/>
  </si>
  <si>
    <t>① 취득금액
(계정증가액)</t>
    <phoneticPr fontId="3" type="noConversion"/>
  </si>
  <si>
    <t>②공    제    금    액</t>
    <phoneticPr fontId="3" type="noConversion"/>
  </si>
  <si>
    <t>토지소재지</t>
    <phoneticPr fontId="3" type="noConversion"/>
  </si>
  <si>
    <t>면 적
(㎡)</t>
    <phoneticPr fontId="3" type="noConversion"/>
  </si>
  <si>
    <t>건물소재지</t>
    <phoneticPr fontId="3" type="noConversion"/>
  </si>
  <si>
    <t>시설물소재지</t>
    <phoneticPr fontId="3" type="noConversion"/>
  </si>
  <si>
    <t>차 종</t>
    <phoneticPr fontId="3" type="noConversion"/>
  </si>
  <si>
    <t>물건소재지</t>
    <phoneticPr fontId="3" type="noConversion"/>
  </si>
  <si>
    <t>②산   출
지   방
소득세</t>
    <phoneticPr fontId="3" type="noConversion"/>
  </si>
  <si>
    <t>③기납부
세   액</t>
    <phoneticPr fontId="3" type="noConversion"/>
  </si>
  <si>
    <t>월 별</t>
    <phoneticPr fontId="3" type="noConversion"/>
  </si>
  <si>
    <t>① 소    득    세    납    부    액</t>
    <phoneticPr fontId="3" type="noConversion"/>
  </si>
  <si>
    <r>
      <t xml:space="preserve">④
차인세액
</t>
    </r>
    <r>
      <rPr>
        <sz val="11"/>
        <rFont val="굴림"/>
        <family val="3"/>
        <charset val="129"/>
      </rPr>
      <t>(②-③)</t>
    </r>
    <phoneticPr fontId="3" type="noConversion"/>
  </si>
  <si>
    <t>⑤
가산세</t>
    <phoneticPr fontId="3" type="noConversion"/>
  </si>
  <si>
    <t>④
산출세액</t>
    <phoneticPr fontId="3" type="noConversion"/>
  </si>
  <si>
    <t>⑥
차인세액
(④-⑤)</t>
    <phoneticPr fontId="3" type="noConversion"/>
  </si>
  <si>
    <t>⑦
신고불성실가산세</t>
    <phoneticPr fontId="3" type="noConversion"/>
  </si>
  <si>
    <t>기          초</t>
    <phoneticPr fontId="3" type="noConversion"/>
  </si>
  <si>
    <t>기          말</t>
    <phoneticPr fontId="3" type="noConversion"/>
  </si>
  <si>
    <t xml:space="preserve"> 과 점 주 주 로  인 한  취 득 세  등     납 세 의 무 자  및  세 액</t>
    <phoneticPr fontId="3" type="noConversion"/>
  </si>
  <si>
    <t>※사업장이 많을 경우 사업장별로 각각 별도작성</t>
    <phoneticPr fontId="3" type="noConversion"/>
  </si>
  <si>
    <r>
      <t xml:space="preserve">※계정과목별 </t>
    </r>
    <r>
      <rPr>
        <b/>
        <u/>
        <sz val="15"/>
        <color indexed="8"/>
        <rFont val="휴먼명조,한컴돋움"/>
        <family val="3"/>
        <charset val="129"/>
      </rPr>
      <t>계정별 원장 사본을 반드시 제출</t>
    </r>
    <phoneticPr fontId="3" type="noConversion"/>
  </si>
  <si>
    <t>③
비  과  세
대상 급여</t>
    <phoneticPr fontId="3" type="noConversion"/>
  </si>
  <si>
    <t>계</t>
    <phoneticPr fontId="3" type="noConversion"/>
  </si>
  <si>
    <t>※제출되는 서류 사본은 반드시 원본대조필 날인</t>
    <phoneticPr fontId="3" type="noConversion"/>
  </si>
  <si>
    <t>○ 사업장면적 330㎡이하는 사업장 소재지, 명칭, 연면적만 기재하고, 
   330㎡초과는 제곱미터당 250원에 해당하는 세액 납부여부 기재</t>
    <phoneticPr fontId="3" type="noConversion"/>
  </si>
  <si>
    <t>&lt;서식 5-1&gt; 지방소득세(특별징수분)명세서 작성요령</t>
    <phoneticPr fontId="3" type="noConversion"/>
  </si>
  <si>
    <t>○ 매월별 작성하는 소득세 징수액 집계표 또는 원천세 예수금장부 등에 의거
   작성</t>
    <phoneticPr fontId="3" type="noConversion"/>
  </si>
  <si>
    <t xml:space="preserve">  ① 소득세 구분란 : 월별 소득세징수액 집계표에 기재된 소득구분별 원천
                     징수한 금액 기재 </t>
    <phoneticPr fontId="3" type="noConversion"/>
  </si>
  <si>
    <t>○ 건축물연면적 : 건축법 제2조제1항제2호에다른 건축물 연면적 및 기계장치
                  또는 시설물은 수평투영면적 기재</t>
    <phoneticPr fontId="3" type="noConversion"/>
  </si>
  <si>
    <t>※ 작성시 참고서류 : 법인등기부등본, 사업자등록증 등</t>
    <phoneticPr fontId="3" type="noConversion"/>
  </si>
  <si>
    <t>※ 주택건설업 법인의 경우《용지,완성주택,미완성주택 계정명세서 작성》</t>
    <phoneticPr fontId="3" type="noConversion"/>
  </si>
  <si>
    <r>
      <t>※</t>
    </r>
    <r>
      <rPr>
        <b/>
        <u/>
        <sz val="14"/>
        <color indexed="8"/>
        <rFont val="맑은 고딕"/>
        <family val="3"/>
        <charset val="129"/>
      </rPr>
      <t>소득세원천징수이행상황신고서 사본을 반드시 첨부</t>
    </r>
    <phoneticPr fontId="3" type="noConversion"/>
  </si>
  <si>
    <t>5-1. 지방소득세(특별징수분) 명세서</t>
    <phoneticPr fontId="3" type="noConversion"/>
  </si>
  <si>
    <t>5-2. 지방소득세(법인세분) 명세서</t>
    <phoneticPr fontId="3" type="noConversion"/>
  </si>
  <si>
    <t>   * 「지방세법」 제89조(납세지등)참조</t>
    <phoneticPr fontId="3" type="noConversion"/>
  </si>
  <si>
    <t>취득세</t>
    <phoneticPr fontId="3" type="noConversion"/>
  </si>
  <si>
    <t>지방교육세
농   특   세</t>
    <phoneticPr fontId="3" type="noConversion"/>
  </si>
  <si>
    <t>□ 조사대상 사업연도별 재무제표 등</t>
    <phoneticPr fontId="3" type="noConversion"/>
  </si>
  <si>
    <t>  - 투자부동산 : 토지, 건물, 구축물, 기계장치 등</t>
    <phoneticPr fontId="3" type="noConversion"/>
  </si>
  <si>
    <t xml:space="preserve">   - 총면적, 비과세 사유별 세부면적 등</t>
    <phoneticPr fontId="3" type="noConversion"/>
  </si>
  <si>
    <t>  - 재무상태표, 손익계산서, 합계잔액시산표</t>
    <phoneticPr fontId="3" type="noConversion"/>
  </si>
  <si>
    <t>□ 사업장을 임대하거나 임차 사용 시 임대차계약서</t>
    <phoneticPr fontId="3" type="noConversion"/>
  </si>
  <si>
    <r>
      <t xml:space="preserve">비   고
</t>
    </r>
    <r>
      <rPr>
        <sz val="10"/>
        <rFont val="굴림"/>
        <family val="3"/>
        <charset val="129"/>
      </rPr>
      <t>(부외증가
내 역)</t>
    </r>
    <phoneticPr fontId="3" type="noConversion"/>
  </si>
  <si>
    <t>①
급여총액의 월평균금액</t>
    <phoneticPr fontId="3" type="noConversion"/>
  </si>
  <si>
    <t>⑨ 
사업장
철수일</t>
    <phoneticPr fontId="3" type="noConversion"/>
  </si>
  <si>
    <t>⑩ 사업장  현황</t>
    <phoneticPr fontId="3" type="noConversion"/>
  </si>
  <si>
    <t>②법인
구분</t>
    <phoneticPr fontId="3" type="noConversion"/>
  </si>
  <si>
    <t>③ 종   류</t>
    <phoneticPr fontId="3" type="noConversion"/>
  </si>
  <si>
    <t xml:space="preserve">○ 법인세과세표준액 : 법인세법에 의거 법인세과세표준액 기재 </t>
    <phoneticPr fontId="3" type="noConversion"/>
  </si>
  <si>
    <t>◇ 작성된 조사서 내용이 미흡하거나 기일내 제출하지 않으실 경우 현지 
    방문조사가 실시됨을 알려드리니 참고하시어 효율적인 조사가 될 수 
    있도록 협조하여 주시기 바랍니다.</t>
    <phoneticPr fontId="3" type="noConversion"/>
  </si>
  <si>
    <t>  ② 산출지방소득세 : 합계(과세표준액) × 「지방세법」 제103조의13 세율</t>
    <phoneticPr fontId="3" type="noConversion"/>
  </si>
  <si>
    <t>※ 작성시 참고서류 : 재무상태표, 합계잔액 시산표, 계정별 원장 등</t>
    <phoneticPr fontId="3" type="noConversion"/>
  </si>
  <si>
    <t xml:space="preserve"> ○ 법   인   명 :                                       (인)</t>
    <phoneticPr fontId="3" type="noConversion"/>
  </si>
  <si>
    <t>※ 반드시 연도별로 각각 작성하여야 함</t>
    <phoneticPr fontId="3" type="noConversion"/>
  </si>
  <si>
    <r>
      <t xml:space="preserve"> ○ 작   성   자 :</t>
    </r>
    <r>
      <rPr>
        <sz val="15"/>
        <rFont val="굴림"/>
        <family val="3"/>
        <charset val="129"/>
      </rPr>
      <t xml:space="preserve"> </t>
    </r>
    <r>
      <rPr>
        <b/>
        <sz val="13"/>
        <rFont val="굴림"/>
        <family val="3"/>
        <charset val="129"/>
      </rPr>
      <t xml:space="preserve">[부서]             [성명]             </t>
    </r>
    <r>
      <rPr>
        <b/>
        <sz val="10"/>
        <rFont val="굴림"/>
        <family val="3"/>
        <charset val="129"/>
      </rPr>
      <t xml:space="preserve"> </t>
    </r>
    <r>
      <rPr>
        <sz val="10"/>
        <rFont val="굴림"/>
        <family val="3"/>
        <charset val="129"/>
      </rPr>
      <t>(서명 또는 날인)</t>
    </r>
    <r>
      <rPr>
        <b/>
        <sz val="13"/>
        <rFont val="굴림"/>
        <family val="3"/>
        <charset val="129"/>
      </rPr>
      <t xml:space="preserve">  [전화]</t>
    </r>
    <phoneticPr fontId="3" type="noConversion"/>
  </si>
  <si>
    <t>지방세 서면조사서 작성 안내</t>
    <phoneticPr fontId="3" type="noConversion"/>
  </si>
  <si>
    <t xml:space="preserve"> ☞ 세무대리 업체명 :                                   전화 :                      팩스 :                  
   ※ 세무대리인(작성자) 성명 :                      E-mail :</t>
    <phoneticPr fontId="3" type="noConversion"/>
  </si>
  <si>
    <r>
      <t xml:space="preserve"> ○ 제 출 일 자 :      </t>
    </r>
    <r>
      <rPr>
        <b/>
        <sz val="13"/>
        <rFont val="굴림"/>
        <family val="3"/>
        <charset val="129"/>
      </rPr>
      <t>년         월         일</t>
    </r>
    <phoneticPr fontId="3" type="noConversion"/>
  </si>
  <si>
    <t>산출 지방소득세(원)</t>
  </si>
  <si>
    <t>&lt;서식 5-2&gt; 지방소득세(법인소득분)명세서 작성요령</t>
    <phoneticPr fontId="3" type="noConversion"/>
  </si>
  <si>
    <t>※ 당기말잔액 =  전기말잔액 + (당기증가액 ①+②+③) - 당기감소액</t>
    <phoneticPr fontId="3" type="noConversion"/>
  </si>
  <si>
    <t>※ 법인세 과세표준 및 세액신고서, 법인지방소득세 과세표준 및 세액신고서, 
   법인세분 지방소득세 사업장별 안분내역서, 
   법인지방소득세특별징수세액명세서(갑․을) 반드시 제출</t>
    <phoneticPr fontId="3" type="noConversion"/>
  </si>
  <si>
    <t xml:space="preserve">  납세자의 권리는 헌법, 법령, 자치법규에 따라 존중되고 보장됩니다</t>
    <phoneticPr fontId="3" type="noConversion"/>
  </si>
  <si>
    <r>
      <t xml:space="preserve">  납세자는 신고</t>
    </r>
    <r>
      <rPr>
        <sz val="15"/>
        <color rgb="FF000000"/>
        <rFont val="MS Gothic"/>
        <family val="3"/>
        <charset val="128"/>
      </rPr>
      <t>･</t>
    </r>
    <r>
      <rPr>
        <sz val="15"/>
        <color rgb="FF000000"/>
        <rFont val="굴림"/>
        <family val="3"/>
        <charset val="129"/>
      </rPr>
      <t xml:space="preserve">기록 등의 납세협력 의무를 다하지 않았거나 지방세를 탈루했다는 명백한 혐의가 없는 한 성실하다고 추정됩니다. </t>
    </r>
    <phoneticPr fontId="3" type="noConversion"/>
  </si>
  <si>
    <t xml:space="preserve">  납세자는 범칙사건조사와 세무조사를 받을 때 세무대리인에게 도움을 받을 수 있고 지방세 탈루 혐의 등이 없는 한 중복조사를 받지 않을 권리가 있습니다.</t>
    <phoneticPr fontId="3" type="noConversion"/>
  </si>
  <si>
    <t xml:space="preserve">  납세자는 자신의 과세정보를 비밀로 보호받고 권리 행사에 필요한 정보를 신속하게 제공받을 수 있으며, 세무공무원으로부터 언제나 공정한 대우를 받을 권리가 있습니다.</t>
    <phoneticPr fontId="3" type="noConversion"/>
  </si>
  <si>
    <t xml:space="preserve">  납세자는 법령과 자치법규에서 규정한 객관적인 기준에 따라 세무조사 대상으로 선정되고 공정한 과세에 필요한 최소한의 기간과 범위에서 조사받을 권리가 있습니다.</t>
    <phoneticPr fontId="3" type="noConversion"/>
  </si>
  <si>
    <t xml:space="preserve">  납세자는 증거인멸 우려 등이 없는 한 세무조사 기간과 사유를 미리 통지 받으며 천재지변, 질병 등 불가피한 경우에는 세무조사 연기를 신청할 수 있습니다. </t>
    <phoneticPr fontId="3" type="noConversion"/>
  </si>
  <si>
    <t xml:space="preserve">  납세자는 세무조사 기간이 연장 또는 중지되거나 세무조사가 끝났을 때 사유와 결과를 서면으로 통지받을 권리가 있습니다. </t>
    <phoneticPr fontId="3" type="noConversion"/>
  </si>
  <si>
    <r>
      <t xml:space="preserve">  납세자는 위법</t>
    </r>
    <r>
      <rPr>
        <sz val="15"/>
        <color rgb="FF000000"/>
        <rFont val="MS Gothic"/>
        <family val="3"/>
        <charset val="128"/>
      </rPr>
      <t>･</t>
    </r>
    <r>
      <rPr>
        <sz val="15"/>
        <color rgb="FF000000"/>
        <rFont val="굴림"/>
        <family val="3"/>
        <charset val="129"/>
      </rPr>
      <t>부당한 처분을 받았거나 필요한 처분을 받지 못하여 권리나 이익을 침해당했을 때에는 불복을 제기하여 구제받을 수 있으며, 납세자보호관 등을 통하여 정당한 권익을 보호받을 권리가 있습니다.</t>
    </r>
    <phoneticPr fontId="3" type="noConversion"/>
  </si>
  <si>
    <t xml:space="preserve">■ 법인명  : </t>
    <phoneticPr fontId="3" type="noConversion"/>
  </si>
  <si>
    <t xml:space="preserve">■ 소재지 : </t>
    <phoneticPr fontId="3" type="noConversion"/>
  </si>
  <si>
    <t>납부할세액</t>
    <phoneticPr fontId="3" type="noConversion"/>
  </si>
  <si>
    <t xml:space="preserve">■ 사업년도 : </t>
    <phoneticPr fontId="3" type="noConversion"/>
  </si>
  <si>
    <t>지방소득세</t>
    <phoneticPr fontId="3" type="noConversion"/>
  </si>
  <si>
    <t>■ 법인세과세표준액(원)</t>
    <phoneticPr fontId="3" type="noConversion"/>
  </si>
  <si>
    <t>가산세</t>
    <phoneticPr fontId="3" type="noConversion"/>
  </si>
  <si>
    <t>■ 법인총지방소득세액(원)</t>
    <phoneticPr fontId="3" type="noConversion"/>
  </si>
  <si>
    <t xml:space="preserve">■ 총종업원수 (명) </t>
    <phoneticPr fontId="3" type="noConversion"/>
  </si>
  <si>
    <t>■ 총건축물연면적(㎡)</t>
    <phoneticPr fontId="3" type="noConversion"/>
  </si>
  <si>
    <t>사업장별</t>
    <phoneticPr fontId="3" type="noConversion"/>
  </si>
  <si>
    <t>안분비율
(%)</t>
    <phoneticPr fontId="3" type="noConversion"/>
  </si>
  <si>
    <t>지방소득세 납부세액</t>
    <phoneticPr fontId="3" type="noConversion"/>
  </si>
  <si>
    <t>납부일자</t>
    <phoneticPr fontId="3" type="noConversion"/>
  </si>
  <si>
    <t>납부할세액(원)</t>
    <phoneticPr fontId="3" type="noConversion"/>
  </si>
  <si>
    <t>사업장명</t>
    <phoneticPr fontId="3" type="noConversion"/>
  </si>
  <si>
    <t>소재지</t>
    <phoneticPr fontId="3" type="noConversion"/>
  </si>
  <si>
    <t>종업원수(명)</t>
    <phoneticPr fontId="3" type="noConversion"/>
  </si>
  <si>
    <t>건축물면적(㎡)</t>
    <phoneticPr fontId="3" type="noConversion"/>
  </si>
  <si>
    <t>원천납부</t>
    <phoneticPr fontId="3" type="noConversion"/>
  </si>
  <si>
    <t>신고납부세액</t>
    <phoneticPr fontId="3" type="noConversion"/>
  </si>
  <si>
    <t>대전광역시(계)</t>
    <phoneticPr fontId="3" type="noConversion"/>
  </si>
  <si>
    <t>기타지역</t>
    <phoneticPr fontId="3" type="noConversion"/>
  </si>
  <si>
    <t>합계</t>
    <phoneticPr fontId="3" type="noConversion"/>
  </si>
  <si>
    <t xml:space="preserve">■ 법인명  : </t>
    <phoneticPr fontId="3" type="noConversion"/>
  </si>
  <si>
    <t xml:space="preserve">■ 소재지 : </t>
    <phoneticPr fontId="3" type="noConversion"/>
  </si>
  <si>
    <t>납부할세액</t>
    <phoneticPr fontId="3" type="noConversion"/>
  </si>
  <si>
    <t xml:space="preserve">■ 사업년도 : </t>
    <phoneticPr fontId="3" type="noConversion"/>
  </si>
  <si>
    <t>지방소득세</t>
    <phoneticPr fontId="3" type="noConversion"/>
  </si>
  <si>
    <t>■ 법인세과세표준액(원)</t>
    <phoneticPr fontId="3" type="noConversion"/>
  </si>
  <si>
    <t>가산세</t>
    <phoneticPr fontId="3" type="noConversion"/>
  </si>
  <si>
    <t>■ 법인총지방소득세액(원)</t>
    <phoneticPr fontId="3" type="noConversion"/>
  </si>
  <si>
    <t xml:space="preserve">■ 총종업원수 (명) </t>
    <phoneticPr fontId="3" type="noConversion"/>
  </si>
  <si>
    <t>■ 총건축물연면적(㎡)</t>
    <phoneticPr fontId="3" type="noConversion"/>
  </si>
  <si>
    <t>사업장별</t>
    <phoneticPr fontId="3" type="noConversion"/>
  </si>
  <si>
    <t>안분비율
(%)</t>
    <phoneticPr fontId="3" type="noConversion"/>
  </si>
  <si>
    <t>지방소득세 납부세액</t>
    <phoneticPr fontId="3" type="noConversion"/>
  </si>
  <si>
    <t xml:space="preserve">■ 법인명  : </t>
    <phoneticPr fontId="3" type="noConversion"/>
  </si>
  <si>
    <t xml:space="preserve">■ 소재지 : </t>
    <phoneticPr fontId="3" type="noConversion"/>
  </si>
  <si>
    <t>납부할세액</t>
    <phoneticPr fontId="3" type="noConversion"/>
  </si>
  <si>
    <t xml:space="preserve">■ 사업년도 : </t>
    <phoneticPr fontId="3" type="noConversion"/>
  </si>
  <si>
    <t>지방소득세</t>
    <phoneticPr fontId="3" type="noConversion"/>
  </si>
  <si>
    <t>납부할세액(원)</t>
    <phoneticPr fontId="3" type="noConversion"/>
  </si>
  <si>
    <t>종업원수(명)</t>
    <phoneticPr fontId="3" type="noConversion"/>
  </si>
  <si>
    <t>건축물면적(㎡)</t>
    <phoneticPr fontId="3" type="noConversion"/>
  </si>
  <si>
    <t>원천납부</t>
    <phoneticPr fontId="3" type="noConversion"/>
  </si>
  <si>
    <t>신고납부세액</t>
    <phoneticPr fontId="3" type="noConversion"/>
  </si>
  <si>
    <t>대전광역시(계)</t>
    <phoneticPr fontId="3" type="noConversion"/>
  </si>
  <si>
    <t>기타지역</t>
    <phoneticPr fontId="3" type="noConversion"/>
  </si>
  <si>
    <t>        (비과세 내역은 상세명세서 첨부)</t>
    <phoneticPr fontId="3" type="noConversion"/>
  </si>
  <si>
    <t xml:space="preserve">   ① 기본세액 본세 </t>
    <phoneticPr fontId="3" type="noConversion"/>
  </si>
  <si>
    <t xml:space="preserve">       - 자본금 50억원 초과 : 300,000원</t>
    <phoneticPr fontId="3" type="noConversion"/>
  </si>
  <si>
    <t xml:space="preserve">       - 자본금 30억원 초과 50억원 이하 : 150,000원</t>
    <phoneticPr fontId="3" type="noConversion"/>
  </si>
  <si>
    <t xml:space="preserve">       - 자본금 30억원 이하 및 그 밖의 법인 : 75,000원</t>
    <phoneticPr fontId="3" type="noConversion"/>
  </si>
  <si>
    <t>   ③ 연 면 적 : 사업소용 건축물 연면적</t>
    <phoneticPr fontId="3" type="noConversion"/>
  </si>
  <si>
    <t>   ④ 비과세 면적 : 비과세 면적에 해당하는 것을 예시와 같이 기재</t>
    <phoneticPr fontId="3" type="noConversion"/>
  </si>
  <si>
    <t xml:space="preserve">     - 주민세 : 기본세액 본세 + 연면적세액</t>
    <phoneticPr fontId="3" type="noConversion"/>
  </si>
  <si>
    <t>     ※ 비과세 대상 : 기숙사, 구내식당, 연수관 등 복리후생시설</t>
    <phoneticPr fontId="3" type="noConversion"/>
  </si>
  <si>
    <t>(자본금:</t>
    <phoneticPr fontId="123" type="noConversion"/>
  </si>
  <si>
    <t>백만원)</t>
    <phoneticPr fontId="123" type="noConversion"/>
  </si>
  <si>
    <t>사업장명</t>
  </si>
  <si>
    <t>소재지</t>
  </si>
  <si>
    <t>사   업
개시일</t>
  </si>
  <si>
    <t>기본세액</t>
    <phoneticPr fontId="123" type="noConversion"/>
  </si>
  <si>
    <t>③
연면적
(㎡)</t>
    <phoneticPr fontId="123" type="noConversion"/>
  </si>
  <si>
    <t>④ 비과 세 면 적(㎡)</t>
    <phoneticPr fontId="123" type="noConversion"/>
  </si>
  <si>
    <t>⑤
연면적
세   액</t>
    <phoneticPr fontId="123" type="noConversion"/>
  </si>
  <si>
    <t>⑥
정당세액</t>
    <phoneticPr fontId="123" type="noConversion"/>
  </si>
  <si>
    <t>납 부
일 자</t>
  </si>
  <si>
    <t>①
본세</t>
    <phoneticPr fontId="123" type="noConversion"/>
  </si>
  <si>
    <t>②
지  방
교육세</t>
    <phoneticPr fontId="123" type="noConversion"/>
  </si>
  <si>
    <t>기숙사</t>
  </si>
  <si>
    <t>구 내
식 당</t>
  </si>
  <si>
    <t>기타</t>
  </si>
  <si>
    <t>소계</t>
  </si>
  <si>
    <t>주민세</t>
    <phoneticPr fontId="123" type="noConversion"/>
  </si>
  <si>
    <t>지  방
교육세</t>
    <phoneticPr fontId="123" type="noConversion"/>
  </si>
  <si>
    <t>지 방
교육세</t>
    <phoneticPr fontId="123" type="noConversion"/>
  </si>
  <si>
    <t>ㅇ 지방세법 개정으로 2021년부터 주민세 재산분과 주민세 균등분을 주민세 사업소분으로 통합(과세기준일 7월1일 납기 8.1~8.31까지 신고 납부)</t>
    <phoneticPr fontId="123" type="noConversion"/>
  </si>
  <si>
    <t>ㅇ 사업장면적 330㎡이하는 사업장 소재지, 명칭, 연면적만 기재하고 330㎡초과는 ㎡당 250원에 해당하는 납부세액 등을 기재</t>
  </si>
  <si>
    <t xml:space="preserve">  -  비과세 면적 : 기숙사, 구내식당, 연수관 등 복리후생시설</t>
  </si>
  <si>
    <t xml:space="preserve">  -  비과세 내역 : 비과세에 해당하는 면적을 해당란에 기재(비과세 대상이 많을 경우 상세 명세서 별도 작성 첨부)</t>
    <phoneticPr fontId="123" type="noConversion"/>
  </si>
  <si>
    <t xml:space="preserve">    ① 기본세액  - 자본금 50억원 초과 : 300,000원</t>
    <phoneticPr fontId="123" type="noConversion"/>
  </si>
  <si>
    <t>     - 지방교육세 : 기본세액의 주민세와 동일(연면적세액은 대상 아님) </t>
    <phoneticPr fontId="3" type="noConversion"/>
  </si>
  <si>
    <r>
      <t xml:space="preserve">과세
면적
(㎡)
</t>
    </r>
    <r>
      <rPr>
        <b/>
        <sz val="11"/>
        <rFont val="굴림"/>
        <family val="3"/>
        <charset val="129"/>
      </rPr>
      <t>(③</t>
    </r>
    <r>
      <rPr>
        <sz val="11"/>
        <rFont val="굴림"/>
        <family val="3"/>
        <charset val="129"/>
      </rPr>
      <t>-④</t>
    </r>
    <r>
      <rPr>
        <b/>
        <sz val="11"/>
        <rFont val="굴림"/>
        <family val="3"/>
        <charset val="129"/>
      </rPr>
      <t>)</t>
    </r>
    <phoneticPr fontId="123" type="noConversion"/>
  </si>
  <si>
    <t xml:space="preserve">                      </t>
    <phoneticPr fontId="3" type="noConversion"/>
  </si>
  <si>
    <t>※ 주민세(사업소분) 명세서 작성요령</t>
    <phoneticPr fontId="3" type="noConversion"/>
  </si>
  <si>
    <r>
      <t xml:space="preserve">       ※ </t>
    </r>
    <r>
      <rPr>
        <b/>
        <u/>
        <sz val="14"/>
        <color indexed="8"/>
        <rFont val="맑은 고딕"/>
        <family val="3"/>
        <charset val="129"/>
      </rPr>
      <t>사업장을 임대하거나 임차사용 시 임대차 계약서 첨부</t>
    </r>
    <phoneticPr fontId="3" type="noConversion"/>
  </si>
  <si>
    <t>  ⑤ 연면적세액 : 과세면적 × 250원</t>
    <phoneticPr fontId="3" type="noConversion"/>
  </si>
  <si>
    <t xml:space="preserve">  ⑥ 정당세액 </t>
    <phoneticPr fontId="3" type="noConversion"/>
  </si>
  <si>
    <t>  ⑧ 신고불성실 가산세 : 차인세액 주민세*20%</t>
    <phoneticPr fontId="3" type="noConversion"/>
  </si>
  <si>
    <t xml:space="preserve">    ③ 연면적세액 : 과세면적 × 250원(오염물질 배출 사업소는 2배중과)</t>
    <phoneticPr fontId="123" type="noConversion"/>
  </si>
  <si>
    <t>   - 기 타 : 예)인정상여, 인정배당, 지상배당, 기타소득 등</t>
    <phoneticPr fontId="3" type="noConversion"/>
  </si>
  <si>
    <t>   - 법인세법 제98조(외국법인) : 법인세법 제98조(외국법인)에 의한 법인세는
     지방소득세 특별징수 대상이므로 원천징수시 기재</t>
    <phoneticPr fontId="3" type="noConversion"/>
  </si>
  <si>
    <t xml:space="preserve">                      - 자본금 30억원 초과 50억원 이하 : 150,000원</t>
    <phoneticPr fontId="3" type="noConversion"/>
  </si>
  <si>
    <t xml:space="preserve">                      - 자본금 30억원 이하 및 그 밖은 법인 : 75,000원</t>
    <phoneticPr fontId="3" type="noConversion"/>
  </si>
  <si>
    <r>
      <t xml:space="preserve">       ※ 지방세법 부칙 제12조(</t>
    </r>
    <r>
      <rPr>
        <b/>
        <sz val="12"/>
        <color rgb="FFFF0000"/>
        <rFont val="굴림"/>
        <family val="3"/>
        <charset val="129"/>
      </rPr>
      <t>주민세 사업소분 가산세 부과에 관한 특례</t>
    </r>
    <r>
      <rPr>
        <b/>
        <sz val="12"/>
        <color indexed="8"/>
        <rFont val="굴림"/>
        <family val="3"/>
        <charset val="129"/>
      </rPr>
      <t>)에 따라</t>
    </r>
    <r>
      <rPr>
        <b/>
        <u/>
        <sz val="12"/>
        <color indexed="8"/>
        <rFont val="굴림"/>
        <family val="3"/>
        <charset val="129"/>
      </rPr>
      <t xml:space="preserve"> </t>
    </r>
    <r>
      <rPr>
        <b/>
        <u/>
        <sz val="12"/>
        <color rgb="FFFF0000"/>
        <rFont val="굴림"/>
        <family val="3"/>
        <charset val="129"/>
      </rPr>
      <t>2022년 12월 31일까지는 기본세액(舊균등분)에 대한 신고·납부 가산세 면제</t>
    </r>
    <r>
      <rPr>
        <b/>
        <sz val="12"/>
        <color rgb="FFFF0000"/>
        <rFont val="굴림"/>
        <family val="3"/>
        <charset val="129"/>
      </rPr>
      <t xml:space="preserve">
          </t>
    </r>
    <r>
      <rPr>
        <b/>
        <sz val="12"/>
        <rFont val="굴림"/>
        <family val="3"/>
        <charset val="129"/>
      </rPr>
      <t xml:space="preserve"> (</t>
    </r>
    <r>
      <rPr>
        <b/>
        <sz val="12"/>
        <color rgb="FFFF0000"/>
        <rFont val="굴림"/>
        <family val="3"/>
        <charset val="129"/>
      </rPr>
      <t>연면적세액(舊재산분)에 대한 신고·납부 가산세는 부과</t>
    </r>
    <r>
      <rPr>
        <b/>
        <sz val="12"/>
        <rFont val="굴림"/>
        <family val="3"/>
        <charset val="129"/>
      </rPr>
      <t xml:space="preserve"> - 당초에도 신고세목으로 운영되었으므로 가산세 부과 타당)</t>
    </r>
    <phoneticPr fontId="3" type="noConversion"/>
  </si>
  <si>
    <t>⑦
기납부세액</t>
    <phoneticPr fontId="123" type="noConversion"/>
  </si>
  <si>
    <r>
      <t xml:space="preserve">⑧
차인세액
</t>
    </r>
    <r>
      <rPr>
        <b/>
        <sz val="11"/>
        <rFont val="굴림"/>
        <family val="3"/>
        <charset val="129"/>
      </rPr>
      <t>(⑥-⑦)</t>
    </r>
    <phoneticPr fontId="123" type="noConversion"/>
  </si>
  <si>
    <t>⑨
신  고
불성실
가산세</t>
    <phoneticPr fontId="123" type="noConversion"/>
  </si>
  <si>
    <t>⑩
납부할
세  액
(⑧+⑨)</t>
    <phoneticPr fontId="123" type="noConversion"/>
  </si>
  <si>
    <t xml:space="preserve">    ② 지방교육세 : 기본세액 × 25%(연면적세액은 지방교육세 대상 아님)</t>
    <phoneticPr fontId="123" type="noConversion"/>
  </si>
  <si>
    <r>
      <t>5-2 지방소득세(법인소득분) 명세서</t>
    </r>
    <r>
      <rPr>
        <u/>
        <sz val="20"/>
        <rFont val="굴림"/>
        <family val="3"/>
        <charset val="129"/>
      </rPr>
      <t>(2021년귀속)</t>
    </r>
    <phoneticPr fontId="3" type="noConversion"/>
  </si>
  <si>
    <t>4-4. 주민세(종업원분) 명세서</t>
    <phoneticPr fontId="3" type="noConversion"/>
  </si>
  <si>
    <r>
      <t>4-3. 주민세(사업소분)명세서</t>
    </r>
    <r>
      <rPr>
        <u/>
        <sz val="18"/>
        <rFont val="굴림"/>
        <family val="3"/>
        <charset val="129"/>
      </rPr>
      <t>(대전광역시 소재 사업장)</t>
    </r>
    <phoneticPr fontId="123" type="noConversion"/>
  </si>
  <si>
    <t xml:space="preserve">1. 법인현황 </t>
    <phoneticPr fontId="3" type="noConversion"/>
  </si>
  <si>
    <t>   ② 지방교육세 : 기본세액 × 25%(연면적 세액은 지방교육세 대상 아님)</t>
    <phoneticPr fontId="3" type="noConversion"/>
  </si>
  <si>
    <t>※작성후 보낼 곳 :  34443  대전광역시 대덕구 대전로1033번길 20 (오정동, 대덕구청)</t>
    <phoneticPr fontId="3" type="noConversion"/>
  </si>
  <si>
    <t>대전광역시대덕구청장</t>
    <phoneticPr fontId="3" type="noConversion"/>
  </si>
  <si>
    <t>대전광역시대덕구청장</t>
    <phoneticPr fontId="3" type="noConversion"/>
  </si>
  <si>
    <t>                          대전광역시 대덕구청 세정과 법인세무조사 담당자</t>
    <phoneticPr fontId="3" type="noConversion"/>
  </si>
  <si>
    <t>대전광역시 대덕구청장  귀하</t>
    <phoneticPr fontId="3" type="noConversion"/>
  </si>
  <si>
    <r>
      <rPr>
        <sz val="15"/>
        <color rgb="FF000000"/>
        <rFont val="Segoe UI Symbol"/>
        <family val="3"/>
      </rPr>
      <t>⑧</t>
    </r>
    <r>
      <rPr>
        <sz val="15"/>
        <color indexed="8"/>
        <rFont val="휴먼명조,한컴돋움"/>
        <family val="3"/>
        <charset val="129"/>
      </rPr>
      <t xml:space="preserve"> 지점등기일: 지점등기를 한 경우 등기일</t>
    </r>
    <phoneticPr fontId="3" type="noConversion"/>
  </si>
  <si>
    <r>
      <rPr>
        <sz val="15"/>
        <color rgb="FF000000"/>
        <rFont val="Segoe UI Symbol"/>
        <family val="3"/>
      </rPr>
      <t>⑦</t>
    </r>
    <r>
      <rPr>
        <sz val="15"/>
        <color indexed="8"/>
        <rFont val="휴먼명조,한컴돋움"/>
        <family val="3"/>
        <charset val="129"/>
      </rPr>
      <t xml:space="preserve"> 사업자등록번호 : 「법인세법」 및 「부가가치세법」상 사업자등록번호</t>
    </r>
    <phoneticPr fontId="3" type="noConversion"/>
  </si>
  <si>
    <r>
      <rPr>
        <sz val="15"/>
        <color rgb="FF000000"/>
        <rFont val="Segoe UI Symbol"/>
        <family val="3"/>
      </rPr>
      <t>⑥</t>
    </r>
    <r>
      <rPr>
        <sz val="15"/>
        <color indexed="8"/>
        <rFont val="휴먼명조,한컴돋움"/>
        <family val="3"/>
        <charset val="129"/>
      </rPr>
      <t xml:space="preserve"> 사업자등록년월일 : 「법인세법」 및 「부가가치세법」상 사업자 등록일</t>
    </r>
    <phoneticPr fontId="3" type="noConversion"/>
  </si>
  <si>
    <r>
      <rPr>
        <sz val="15"/>
        <color rgb="FF000000"/>
        <rFont val="Segoe UI Symbol"/>
        <family val="3"/>
      </rPr>
      <t>⑤</t>
    </r>
    <r>
      <rPr>
        <sz val="15"/>
        <color indexed="8"/>
        <rFont val="휴먼명조,한컴돋움"/>
        <family val="3"/>
        <charset val="129"/>
      </rPr>
      <t xml:space="preserve"> 최초설치일: 해당 사업장의 최초 설치 년 월 일 기재</t>
    </r>
    <phoneticPr fontId="3" type="noConversion"/>
  </si>
  <si>
    <r>
      <rPr>
        <sz val="15"/>
        <color rgb="FF000000"/>
        <rFont val="Segoe UI Symbol"/>
        <family val="3"/>
      </rPr>
      <t>④</t>
    </r>
    <r>
      <rPr>
        <sz val="15"/>
        <color indexed="8"/>
        <rFont val="휴먼명조,한컴돋움"/>
        <family val="3"/>
        <charset val="129"/>
      </rPr>
      <t xml:space="preserve"> 사업장명: 대전광역시내에 소재하고 있는 모든사업장을 기재</t>
    </r>
    <phoneticPr fontId="3" type="noConversion"/>
  </si>
  <si>
    <r>
      <rPr>
        <sz val="15"/>
        <color rgb="FF000000"/>
        <rFont val="Segoe UI Symbol"/>
        <family val="3"/>
      </rPr>
      <t>③</t>
    </r>
    <r>
      <rPr>
        <sz val="15"/>
        <color indexed="8"/>
        <rFont val="휴먼명조,한컴돋움"/>
        <family val="3"/>
        <charset val="129"/>
      </rPr>
      <t xml:space="preserve"> 종류별구분: 해당사항에 </t>
    </r>
    <r>
      <rPr>
        <sz val="15"/>
        <color rgb="FF000000"/>
        <rFont val="Segoe UI Symbol"/>
        <family val="3"/>
      </rPr>
      <t>○</t>
    </r>
    <r>
      <rPr>
        <sz val="15"/>
        <color indexed="8"/>
        <rFont val="휴먼명조,한컴돋움"/>
        <family val="3"/>
        <charset val="129"/>
      </rPr>
      <t>표</t>
    </r>
    <phoneticPr fontId="3" type="noConversion"/>
  </si>
  <si>
    <r>
      <rPr>
        <sz val="15"/>
        <color rgb="FF000000"/>
        <rFont val="Segoe UI Symbol"/>
        <family val="3"/>
      </rPr>
      <t>②</t>
    </r>
    <r>
      <rPr>
        <sz val="15"/>
        <color indexed="8"/>
        <rFont val="휴먼명조,한컴돋움"/>
        <family val="3"/>
        <charset val="129"/>
      </rPr>
      <t xml:space="preserve"> 법인구분 : 해당사항에 </t>
    </r>
    <r>
      <rPr>
        <sz val="15"/>
        <color rgb="FF000000"/>
        <rFont val="Segoe UI Symbol"/>
        <family val="3"/>
      </rPr>
      <t>○</t>
    </r>
    <r>
      <rPr>
        <sz val="15"/>
        <color indexed="8"/>
        <rFont val="휴먼명조,한컴돋움"/>
        <family val="3"/>
        <charset val="129"/>
      </rPr>
      <t xml:space="preserve"> 표</t>
    </r>
    <phoneticPr fontId="3" type="noConversion"/>
  </si>
  <si>
    <r>
      <rPr>
        <sz val="15"/>
        <color rgb="FF000000"/>
        <rFont val="Segoe UI Symbol"/>
        <family val="3"/>
      </rPr>
      <t>①</t>
    </r>
    <r>
      <rPr>
        <sz val="15"/>
        <color indexed="8"/>
        <rFont val="휴먼명조,한컴돋움"/>
        <family val="3"/>
        <charset val="129"/>
      </rPr>
      <t xml:space="preserve"> 법인등록번호 : 법인별 고유등록번호</t>
    </r>
    <phoneticPr fontId="3" type="noConversion"/>
  </si>
  <si>
    <r>
      <rPr>
        <sz val="15"/>
        <color rgb="FF000000"/>
        <rFont val="Segoe UI Symbol"/>
        <family val="3"/>
      </rPr>
      <t>①</t>
    </r>
    <r>
      <rPr>
        <sz val="15"/>
        <color indexed="8"/>
        <rFont val="휴먼명조,한컴돋움"/>
        <family val="3"/>
        <charset val="129"/>
      </rPr>
      <t xml:space="preserve"> 대전광역시 지역 : 당기증가액의 합계액 중 대전광역시 해당금액 기재</t>
    </r>
    <phoneticPr fontId="3" type="noConversion"/>
  </si>
  <si>
    <r>
      <rPr>
        <sz val="15"/>
        <color rgb="FF000000"/>
        <rFont val="Segoe UI Symbol"/>
        <family val="3"/>
      </rPr>
      <t>⑩</t>
    </r>
    <r>
      <rPr>
        <sz val="15"/>
        <color indexed="8"/>
        <rFont val="휴먼명조,한컴돋움"/>
        <family val="3"/>
        <charset val="129"/>
      </rPr>
      <t xml:space="preserve"> 사업장현황: 소유형태(자가, 임차) 해당란 </t>
    </r>
    <r>
      <rPr>
        <sz val="15"/>
        <color rgb="FF000000"/>
        <rFont val="Segoe UI Symbol"/>
        <family val="3"/>
      </rPr>
      <t>○</t>
    </r>
    <r>
      <rPr>
        <sz val="15"/>
        <color indexed="8"/>
        <rFont val="휴먼명조,한컴돋움"/>
        <family val="3"/>
        <charset val="129"/>
      </rPr>
      <t>표</t>
    </r>
    <phoneticPr fontId="3" type="noConversion"/>
  </si>
  <si>
    <r>
      <rPr>
        <sz val="15"/>
        <color rgb="FF000000"/>
        <rFont val="Segoe UI Symbol"/>
        <family val="2"/>
      </rPr>
      <t>⑨</t>
    </r>
    <r>
      <rPr>
        <sz val="15"/>
        <color rgb="FF000000"/>
        <rFont val="Calibri"/>
        <family val="3"/>
      </rPr>
      <t xml:space="preserve"> </t>
    </r>
    <r>
      <rPr>
        <sz val="15"/>
        <color rgb="FF000000"/>
        <rFont val="맑은 고딕"/>
        <family val="3"/>
        <charset val="129"/>
      </rPr>
      <t>사업장철수일 : 사실상 사업장 폐쇄일</t>
    </r>
    <phoneticPr fontId="3" type="noConversion"/>
  </si>
  <si>
    <r>
      <rPr>
        <sz val="15"/>
        <color rgb="FF000000"/>
        <rFont val="Segoe UI Symbol"/>
        <family val="3"/>
      </rPr>
      <t>②</t>
    </r>
    <r>
      <rPr>
        <sz val="15"/>
        <color indexed="8"/>
        <rFont val="휴먼명조,한컴돋움"/>
        <family val="3"/>
        <charset val="129"/>
      </rPr>
      <t xml:space="preserve"> 기타지역 : 당기증가액의 합계액 중 대전광역시 이외 지역에서 발생된 
              증가액 기재</t>
    </r>
    <phoneticPr fontId="3" type="noConversion"/>
  </si>
  <si>
    <r>
      <rPr>
        <sz val="15"/>
        <color rgb="FF000000"/>
        <rFont val="Segoe UI Symbol"/>
        <family val="3"/>
      </rPr>
      <t>③</t>
    </r>
    <r>
      <rPr>
        <sz val="15"/>
        <color indexed="8"/>
        <rFont val="휴먼명조,한컴돋움"/>
        <family val="3"/>
        <charset val="129"/>
      </rPr>
      <t xml:space="preserve"> 부외증가 : 건설자금이자, 자본적 지출액 등 합계잔액시산표상 자산으로 
              처리되지 않은 대전광역시 자산증가분을 기재</t>
    </r>
    <phoneticPr fontId="3" type="noConversion"/>
  </si>
  <si>
    <t>&lt;서식 3&gt; 계정명세서 작성요령</t>
    <phoneticPr fontId="3" type="noConversion"/>
  </si>
  <si>
    <r>
      <rPr>
        <sz val="15"/>
        <color rgb="FF000000"/>
        <rFont val="Segoe UI Symbol"/>
        <family val="3"/>
      </rPr>
      <t>①</t>
    </r>
    <r>
      <rPr>
        <sz val="15"/>
        <color indexed="8"/>
        <rFont val="휴먼명조,한컴돋움"/>
        <family val="3"/>
        <charset val="129"/>
      </rPr>
      <t xml:space="preserve"> 급여총액의 월평균금액
   - 해당월 포함 최근 12개월간 급여총액을 해당월수로 나누어 산정하되, 
     사업소 신설 이전 또는 영업일 15일 미만인 달은 평균금액 산정에서 제외</t>
    </r>
    <phoneticPr fontId="3" type="noConversion"/>
  </si>
  <si>
    <r>
      <rPr>
        <sz val="15"/>
        <color rgb="FF000000"/>
        <rFont val="Segoe UI Symbol"/>
        <family val="3"/>
      </rPr>
      <t>②</t>
    </r>
    <r>
      <rPr>
        <sz val="15"/>
        <color indexed="8"/>
        <rFont val="휴먼명조,한컴돋움"/>
        <family val="3"/>
        <charset val="129"/>
      </rPr>
      <t xml:space="preserve"> 급여 총액 : 사업주가 그 종업원에게 지급하는 급여로서 「소득세법」제20조
               제1항의 규정에 의한 근로소득에 해당하는 금액의 총액을 기재</t>
    </r>
    <phoneticPr fontId="3" type="noConversion"/>
  </si>
  <si>
    <t>□ 조사대상 사업연도별 법인소유 자산의 계정별 원장</t>
    <phoneticPr fontId="3" type="noConversion"/>
  </si>
  <si>
    <r>
      <t xml:space="preserve">◇ </t>
    </r>
    <r>
      <rPr>
        <b/>
        <sz val="15"/>
        <color rgb="FF000000"/>
        <rFont val="굴림"/>
        <family val="3"/>
        <charset val="129"/>
      </rPr>
      <t>사업연도별 구분</t>
    </r>
    <r>
      <rPr>
        <b/>
        <sz val="15"/>
        <color indexed="8"/>
        <rFont val="굴림"/>
        <family val="3"/>
        <charset val="129"/>
      </rPr>
      <t xml:space="preserve"> </t>
    </r>
    <r>
      <rPr>
        <sz val="15"/>
        <color rgb="FF000000"/>
        <rFont val="굴림"/>
        <family val="3"/>
        <charset val="129"/>
      </rPr>
      <t>연도별로 각각 작성</t>
    </r>
    <r>
      <rPr>
        <sz val="15"/>
        <color indexed="8"/>
        <rFont val="굴림"/>
        <family val="3"/>
        <charset val="129"/>
      </rPr>
      <t xml:space="preserve"> 하시고,</t>
    </r>
    <r>
      <rPr>
        <b/>
        <sz val="15"/>
        <color indexed="8"/>
        <rFont val="굴림"/>
        <family val="3"/>
        <charset val="129"/>
      </rPr>
      <t xml:space="preserve"> 대전광역시 전체분</t>
    </r>
    <r>
      <rPr>
        <sz val="15"/>
        <color indexed="8"/>
        <rFont val="굴림"/>
        <family val="3"/>
        <charset val="129"/>
      </rPr>
      <t>을
    작성하여 주시기 바랍니다.</t>
    </r>
    <phoneticPr fontId="3" type="noConversion"/>
  </si>
  <si>
    <t>□ 조사대상 사업연도별 주민세(재산분 및 사업소분) 사업장 면적 산출내역</t>
    <phoneticPr fontId="3" type="noConversion"/>
  </si>
  <si>
    <r>
      <rPr>
        <sz val="15"/>
        <color rgb="FF000000"/>
        <rFont val="Segoe UI Symbol"/>
        <family val="3"/>
      </rPr>
      <t>○</t>
    </r>
    <r>
      <rPr>
        <sz val="15"/>
        <color indexed="8"/>
        <rFont val="휴먼명조,한컴돋움"/>
        <family val="3"/>
        <charset val="129"/>
      </rPr>
      <t xml:space="preserve"> &lt;서식2&gt;의 자산증감명세서상 대전광역시 당기증가분이 있는 자산에 대하여
   계정별 원장의 증가 내용을 일자별, 계정과목별로 명세서 작성
   </t>
    </r>
    <r>
      <rPr>
        <sz val="15"/>
        <color rgb="FF000000"/>
        <rFont val="맑은 고딕"/>
        <family val="3"/>
        <charset val="129"/>
      </rPr>
      <t>《</t>
    </r>
    <r>
      <rPr>
        <sz val="15"/>
        <color indexed="8"/>
        <rFont val="휴먼명조,한컴돋움"/>
        <family val="3"/>
        <charset val="129"/>
      </rPr>
      <t>토지, 건물, 시설물(구축물), 차량운반구, 기계장비(중기)등》</t>
    </r>
    <phoneticPr fontId="3" type="noConversion"/>
  </si>
  <si>
    <r>
      <t>5-2 지방소득세(법인소득분) 명세서</t>
    </r>
    <r>
      <rPr>
        <u/>
        <sz val="20"/>
        <rFont val="굴림"/>
        <family val="3"/>
        <charset val="129"/>
      </rPr>
      <t>(2022년귀속)</t>
    </r>
    <phoneticPr fontId="3" type="noConversion"/>
  </si>
  <si>
    <r>
      <t xml:space="preserve"> ○ 사 업 년 도 :</t>
    </r>
    <r>
      <rPr>
        <sz val="15"/>
        <rFont val="굴림"/>
        <family val="3"/>
        <charset val="129"/>
      </rPr>
      <t xml:space="preserve">  </t>
    </r>
    <r>
      <rPr>
        <b/>
        <sz val="13"/>
        <rFont val="굴림"/>
        <family val="3"/>
        <charset val="129"/>
      </rPr>
      <t>2021 년  1월  1 일(제   기) ~  2021 년 12월  31일까지(제   기)</t>
    </r>
    <phoneticPr fontId="3" type="noConversion"/>
  </si>
  <si>
    <r>
      <t xml:space="preserve"> ○ 사 업 년 도 :</t>
    </r>
    <r>
      <rPr>
        <sz val="15"/>
        <rFont val="굴림"/>
        <family val="3"/>
        <charset val="129"/>
      </rPr>
      <t xml:space="preserve">  </t>
    </r>
    <r>
      <rPr>
        <b/>
        <sz val="13"/>
        <rFont val="굴림"/>
        <family val="3"/>
        <charset val="129"/>
      </rPr>
      <t>2022 년  1월  1 일(제   기) ~  2022 년 12월  31일까지(제   기)</t>
    </r>
    <phoneticPr fontId="3" type="noConversion"/>
  </si>
  <si>
    <t>(2021년도)</t>
    <phoneticPr fontId="3" type="noConversion"/>
  </si>
  <si>
    <t>(2022년도)</t>
    <phoneticPr fontId="3" type="noConversion"/>
  </si>
  <si>
    <t>비품</t>
    <phoneticPr fontId="3" type="noConversion"/>
  </si>
  <si>
    <t>공구와기구</t>
    <phoneticPr fontId="3" type="noConversion"/>
  </si>
  <si>
    <t>건설중인자산</t>
    <phoneticPr fontId="3" type="noConversion"/>
  </si>
  <si>
    <t>(2021년도)</t>
    <phoneticPr fontId="3" type="noConversion"/>
  </si>
  <si>
    <t>급여총액</t>
    <phoneticPr fontId="3" type="noConversion"/>
  </si>
  <si>
    <t xml:space="preserve">②
급여총액
</t>
    <phoneticPr fontId="3" type="noConversion"/>
  </si>
  <si>
    <t>④
산출세액
(과세표준x5/1000)</t>
    <phoneticPr fontId="3" type="noConversion"/>
  </si>
  <si>
    <t>⑤기  납  부 세 액</t>
    <phoneticPr fontId="3" type="noConversion"/>
  </si>
  <si>
    <t>②
급여총액</t>
  </si>
  <si>
    <t>2021년 1월</t>
    <phoneticPr fontId="3" type="noConversion"/>
  </si>
  <si>
    <t>2021 년도</t>
    <phoneticPr fontId="3" type="noConversion"/>
  </si>
  <si>
    <t>2022 년도</t>
    <phoneticPr fontId="3" type="noConversion"/>
  </si>
  <si>
    <t>2020년</t>
    <phoneticPr fontId="3" type="noConversion"/>
  </si>
  <si>
    <t>2021년</t>
    <phoneticPr fontId="3" type="noConversion"/>
  </si>
  <si>
    <t>2022년</t>
    <phoneticPr fontId="3" type="noConversion"/>
  </si>
  <si>
    <t>〈사업장명 :                〉 2020 년도 (면세점 월 평균 150백만원)</t>
    <phoneticPr fontId="3" type="noConversion"/>
  </si>
  <si>
    <t>〈사업장명 :                〉 2021 년도 (면세점 월 평균 150백만원)</t>
    <phoneticPr fontId="3" type="noConversion"/>
  </si>
  <si>
    <t>특별징수세액(원)</t>
    <phoneticPr fontId="3" type="noConversion"/>
  </si>
  <si>
    <t>  - 주식등변동상황명세서(갑·을부) 및 주식.출자 지분 양도명세서 사본[상장법인제외]</t>
    <phoneticPr fontId="3" type="noConversion"/>
  </si>
  <si>
    <t>  - 유형자산 : 토지, 건물, 시설물(구축물), 차량운반구, 기계장치, 공구와기구, 비품, 건설중인자산 등</t>
    <phoneticPr fontId="3" type="noConversion"/>
  </si>
  <si>
    <t>  - 재고자산 : 용지(상품토지), 완성주택(건물), 미완성주택 등</t>
    <phoneticPr fontId="3" type="noConversion"/>
  </si>
  <si>
    <t>  - 유형자산 감가상각 명세서</t>
    <phoneticPr fontId="3" type="noConversion"/>
  </si>
  <si>
    <t>□ 조사대상 사업연도별 소득세원천징수이행상황신고서[사업장,연도별,월별 작성]</t>
    <phoneticPr fontId="3" type="noConversion"/>
  </si>
  <si>
    <t>  - 원천징수이행상황신고서(수정신고서 포함) 사본</t>
    <phoneticPr fontId="3" type="noConversion"/>
  </si>
  <si>
    <t xml:space="preserve">   - 대전지역에 원천세 별도신고 하지 않을 경우에는 대전지역 사업소별 급여지급명세서 제출
      (근로소득,퇴직소득,사업소득, 기타소득 등 지급내역, 비과세 소득 내역, 소득세 원천징수액,
      지방소득세 특별징수액)</t>
    <phoneticPr fontId="3" type="noConversion"/>
  </si>
  <si>
    <t>□ 조사대상 사업연도별 부동산, 차량, 건설기계 등의 취득 관련 자료</t>
    <phoneticPr fontId="3" type="noConversion"/>
  </si>
  <si>
    <t>  - 매매계약서, 세금계산서, 지급수수료 및 지급이자관련 계정별원장</t>
    <phoneticPr fontId="3" type="noConversion"/>
  </si>
  <si>
    <t>  - 급여(노무비)계정원장 및 월별 급여(노무비)대장 사본</t>
    <phoneticPr fontId="3" type="noConversion"/>
  </si>
  <si>
    <t>□ 조사기간 대전지역의 부동산 신축 자료(공동주택, 상가 등)</t>
    <phoneticPr fontId="3" type="noConversion"/>
  </si>
  <si>
    <t>  - 용지(상품토지), 완성주택(주택), 미완성건물(주택) 등의 계정별 원장</t>
    <phoneticPr fontId="3" type="noConversion"/>
  </si>
  <si>
    <t>  - 공사(분양)원가 명세서, 공사(분양)원가 보조부 : 재료비(분양), 노무비, 외주비, 경비 등 계정별원장</t>
    <phoneticPr fontId="3" type="noConversion"/>
  </si>
  <si>
    <t>  - 현장별 임금, 급료 등 각 계정별 원장</t>
    <phoneticPr fontId="3" type="noConversion"/>
  </si>
  <si>
    <t>  - 현장별 도급계약서 사본</t>
    <phoneticPr fontId="3" type="noConversion"/>
  </si>
  <si>
    <t>  - 차입금 계정원장 및 사용처별 명세서, 건설자금이자 조정명세서(갑,을)</t>
    <phoneticPr fontId="3" type="noConversion"/>
  </si>
  <si>
    <t>  - 세무조정계산서상의 법인세과세표준 및 세액신고서
     (조사대상 사업연도별 법인소득분 지방소득세 사업장별 안분내역서 첨부)</t>
    <phoneticPr fontId="3" type="noConversion"/>
  </si>
  <si>
    <r>
      <t>  - 차량</t>
    </r>
    <r>
      <rPr>
        <sz val="14"/>
        <color rgb="FF000000"/>
        <rFont val="Yu Gothic"/>
        <family val="3"/>
        <charset val="128"/>
      </rPr>
      <t>･</t>
    </r>
    <r>
      <rPr>
        <sz val="14"/>
        <color indexed="8"/>
        <rFont val="돋움"/>
        <family val="3"/>
        <charset val="129"/>
      </rPr>
      <t>건설기계 등을 할부로 구입한 경우, 차량할부이자 스케줄표(할부금융회사 발급)</t>
    </r>
    <phoneticPr fontId="3" type="noConversion"/>
  </si>
  <si>
    <t>□ 조사대상 사업연도별 건설공사 실적-건설업 법인</t>
    <phoneticPr fontId="3" type="noConversion"/>
  </si>
  <si>
    <t>  - 현장관리자 근로소득원천징수영수증 및 지급조서</t>
    <phoneticPr fontId="3" type="noConversion"/>
  </si>
  <si>
    <t>  - 법인지방소득세 과세표준 및 세액신고서</t>
    <phoneticPr fontId="3" type="noConversion"/>
  </si>
  <si>
    <t>  - 법인지방소득세 특별징수세액명세서(갑·을)</t>
    <phoneticPr fontId="3" type="noConversion"/>
  </si>
  <si>
    <t>  - 임금(노무비)대장, 일용근로자 근로소득 지급명세서</t>
    <phoneticPr fontId="3" type="noConversion"/>
  </si>
  <si>
    <t>  - 도급원가명세서 및 건설공사실적 확인서(건설협회 발급)</t>
    <phoneticPr fontId="3" type="noConversion"/>
  </si>
  <si>
    <r>
      <rPr>
        <sz val="15"/>
        <color rgb="FF000000"/>
        <rFont val="Segoe UI Symbol"/>
        <family val="3"/>
      </rPr>
      <t>○</t>
    </r>
    <r>
      <rPr>
        <sz val="15"/>
        <color rgb="FFFF0000"/>
        <rFont val="휴먼명조,한컴돋움"/>
        <family val="3"/>
        <charset val="129"/>
      </rPr>
      <t xml:space="preserve"> </t>
    </r>
    <r>
      <rPr>
        <b/>
        <sz val="15"/>
        <color rgb="FFFF0000"/>
        <rFont val="휴먼명조,한컴돋움"/>
        <family val="3"/>
        <charset val="129"/>
      </rPr>
      <t>2021년도부터 작성</t>
    </r>
    <r>
      <rPr>
        <sz val="15"/>
        <color rgb="FFFF0000"/>
        <rFont val="휴먼명조,한컴돋움"/>
        <family val="3"/>
        <charset val="129"/>
      </rPr>
      <t xml:space="preserve"> </t>
    </r>
    <r>
      <rPr>
        <sz val="15"/>
        <color indexed="8"/>
        <rFont val="휴먼명조,한컴돋움"/>
        <family val="3"/>
        <charset val="129"/>
      </rPr>
      <t xml:space="preserve"> 
   - 지방세법 개정으로 2021년부터 주민세 재산분과 주민세 균등분을 
     주민세 사업소분으로 통합</t>
    </r>
    <r>
      <rPr>
        <sz val="13"/>
        <color indexed="8"/>
        <rFont val="휴먼명조,한컴돋움"/>
        <family val="3"/>
        <charset val="129"/>
      </rPr>
      <t>(과세기준일 7월 1일, 납기 8.1. ~ 8.31.까지 신고 납부)</t>
    </r>
    <r>
      <rPr>
        <sz val="15"/>
        <color indexed="8"/>
        <rFont val="휴먼명조,한컴돋움"/>
        <family val="3"/>
        <charset val="129"/>
      </rPr>
      <t xml:space="preserve">  </t>
    </r>
    <phoneticPr fontId="3" type="noConversion"/>
  </si>
  <si>
    <r>
      <t xml:space="preserve"> ○ 사 업 년 도 :</t>
    </r>
    <r>
      <rPr>
        <sz val="15"/>
        <rFont val="굴림"/>
        <family val="3"/>
        <charset val="129"/>
      </rPr>
      <t xml:space="preserve">  </t>
    </r>
    <r>
      <rPr>
        <b/>
        <sz val="13"/>
        <rFont val="굴림"/>
        <family val="3"/>
        <charset val="129"/>
      </rPr>
      <t>2023 년  1월  1 일(제   기) ~  2023 년 12월  31일까지(제   기)</t>
    </r>
    <phoneticPr fontId="3" type="noConversion"/>
  </si>
  <si>
    <t>(2023년도)</t>
    <phoneticPr fontId="3" type="noConversion"/>
  </si>
  <si>
    <t>2022년 1월</t>
    <phoneticPr fontId="3" type="noConversion"/>
  </si>
  <si>
    <t>2023 년도</t>
    <phoneticPr fontId="3" type="noConversion"/>
  </si>
  <si>
    <t>2023년</t>
    <phoneticPr fontId="3" type="noConversion"/>
  </si>
  <si>
    <r>
      <t xml:space="preserve"> ○ 사 업 년 도 :</t>
    </r>
    <r>
      <rPr>
        <sz val="15"/>
        <rFont val="굴림"/>
        <family val="3"/>
        <charset val="129"/>
      </rPr>
      <t xml:space="preserve">  </t>
    </r>
    <r>
      <rPr>
        <b/>
        <sz val="13"/>
        <rFont val="굴림"/>
        <family val="3"/>
        <charset val="129"/>
      </rPr>
      <t>2024 년  1월  1 일(제   기) ~  2024 년 12월  31일까지(제   기)</t>
    </r>
    <phoneticPr fontId="3" type="noConversion"/>
  </si>
  <si>
    <t>(2024년도)</t>
    <phoneticPr fontId="3" type="noConversion"/>
  </si>
  <si>
    <t>2023년 1월</t>
    <phoneticPr fontId="3" type="noConversion"/>
  </si>
  <si>
    <t>〈사업장명 :                〉 2022 년도 (면세점 월 평균 150백만원)</t>
    <phoneticPr fontId="3" type="noConversion"/>
  </si>
  <si>
    <t>2024 년도</t>
    <phoneticPr fontId="3" type="noConversion"/>
  </si>
  <si>
    <r>
      <t>5-2 지방소득세(법인소득분) 명세서</t>
    </r>
    <r>
      <rPr>
        <u/>
        <sz val="20"/>
        <rFont val="굴림"/>
        <family val="3"/>
        <charset val="129"/>
      </rPr>
      <t>(2024년귀속)</t>
    </r>
    <phoneticPr fontId="3" type="noConversion"/>
  </si>
  <si>
    <t>2024년</t>
    <phoneticPr fontId="3" type="noConversion"/>
  </si>
  <si>
    <t>※문의사항 전화 : (042) 608-6661,6665 </t>
    <phoneticPr fontId="3" type="noConversion"/>
  </si>
  <si>
    <r>
      <t>5-2 지방소득세(법인소득분) 명세서</t>
    </r>
    <r>
      <rPr>
        <u/>
        <sz val="20"/>
        <rFont val="굴림"/>
        <family val="3"/>
        <charset val="129"/>
      </rPr>
      <t>(2023년귀속)</t>
    </r>
    <phoneticPr fontId="3" type="noConversion"/>
  </si>
  <si>
    <r>
      <t>4-</t>
    </r>
    <r>
      <rPr>
        <sz val="15"/>
        <color rgb="FF000000"/>
        <rFont val="맑은 고딕"/>
        <family val="3"/>
        <charset val="129"/>
      </rPr>
      <t>1</t>
    </r>
    <r>
      <rPr>
        <sz val="15"/>
        <color indexed="8"/>
        <rFont val="휴먼명조,한컴돋움"/>
        <family val="3"/>
        <charset val="129"/>
      </rPr>
      <t>. 주민세(사업소분) 명세서</t>
    </r>
    <phoneticPr fontId="3" type="noConversion"/>
  </si>
  <si>
    <r>
      <t>4-</t>
    </r>
    <r>
      <rPr>
        <sz val="15"/>
        <color rgb="FF000000"/>
        <rFont val="맑은 고딕"/>
        <family val="3"/>
        <charset val="129"/>
      </rPr>
      <t>2</t>
    </r>
    <r>
      <rPr>
        <sz val="15"/>
        <color indexed="8"/>
        <rFont val="휴먼명조,한컴돋움"/>
        <family val="3"/>
        <charset val="129"/>
      </rPr>
      <t>. 주민세(종업원분) 명세서</t>
    </r>
    <phoneticPr fontId="3" type="noConversion"/>
  </si>
  <si>
    <r>
      <t>&lt;서식 4-</t>
    </r>
    <r>
      <rPr>
        <b/>
        <sz val="20"/>
        <color rgb="FF000000"/>
        <rFont val="맑은 고딕"/>
        <family val="3"/>
        <charset val="129"/>
      </rPr>
      <t>1</t>
    </r>
    <r>
      <rPr>
        <b/>
        <sz val="20"/>
        <color indexed="8"/>
        <rFont val="휴먼명조,한컴돋움"/>
        <family val="3"/>
        <charset val="129"/>
      </rPr>
      <t>&gt; 주민세(사업소분) 명세서 작성요령</t>
    </r>
    <phoneticPr fontId="3" type="noConversion"/>
  </si>
  <si>
    <r>
      <t>&lt;서식 4-</t>
    </r>
    <r>
      <rPr>
        <b/>
        <sz val="20"/>
        <color rgb="FF000000"/>
        <rFont val="맑은 고딕"/>
        <family val="3"/>
        <charset val="129"/>
      </rPr>
      <t>2</t>
    </r>
    <r>
      <rPr>
        <b/>
        <sz val="20"/>
        <color indexed="8"/>
        <rFont val="휴먼명조,한컴돋움"/>
        <family val="3"/>
        <charset val="129"/>
      </rPr>
      <t>&gt;주민세(종업원분) 명세서 작성요령</t>
    </r>
    <phoneticPr fontId="3" type="noConversion"/>
  </si>
  <si>
    <t>(2021년도)</t>
  </si>
  <si>
    <t>(2025년도)</t>
    <phoneticPr fontId="3" type="noConversion"/>
  </si>
  <si>
    <r>
      <t xml:space="preserve"> ○ 사 업 년 도 :</t>
    </r>
    <r>
      <rPr>
        <sz val="15"/>
        <rFont val="굴림"/>
        <family val="3"/>
        <charset val="129"/>
      </rPr>
      <t xml:space="preserve">  </t>
    </r>
    <r>
      <rPr>
        <b/>
        <sz val="13"/>
        <rFont val="굴림"/>
        <family val="3"/>
        <charset val="129"/>
      </rPr>
      <t>2025 년  1월  1 일(제   기) ~  2025 년 12월  31일까지(제   기)</t>
    </r>
    <phoneticPr fontId="3" type="noConversion"/>
  </si>
  <si>
    <t>〈사업장명 :                〉 2023 년도 (면세점 월 평균 150백만원)</t>
    <phoneticPr fontId="3" type="noConversion"/>
  </si>
  <si>
    <t>〈사업장명 :                〉 2024년도 (면세점 월 평균 150백만원)</t>
    <phoneticPr fontId="3" type="noConversion"/>
  </si>
  <si>
    <t>〈사업장명 :                〉 2025 년도 (면세점 월 평균 180백만원)</t>
    <phoneticPr fontId="3" type="noConversion"/>
  </si>
  <si>
    <t>2024년 1월</t>
    <phoneticPr fontId="3" type="noConversion"/>
  </si>
  <si>
    <t>2025년1월</t>
    <phoneticPr fontId="3" type="noConversion"/>
  </si>
  <si>
    <t>2025 년도</t>
    <phoneticPr fontId="3" type="noConversion"/>
  </si>
  <si>
    <r>
      <t>5-2 지방소득세(법인소득분) 명세서</t>
    </r>
    <r>
      <rPr>
        <u/>
        <sz val="20"/>
        <rFont val="굴림"/>
        <family val="3"/>
        <charset val="129"/>
      </rPr>
      <t>(2025년귀속)</t>
    </r>
    <phoneticPr fontId="3" type="noConversion"/>
  </si>
  <si>
    <t>2025년</t>
    <phoneticPr fontId="3" type="noConversion"/>
  </si>
  <si>
    <t> ◇ 이 조사서는 법인에 대한 각종 지방세의 정당한 납부 여부를 「지방세기본법」
     제140조제1항 규정에 따라 확인·조사하기 위한 것입니다.
     각 서식의 작성 요령에 따라 성실하게 작성하신 후 제출하여 주시기 바랍니다..</t>
    <phoneticPr fontId="3" type="noConversion"/>
  </si>
  <si>
    <r>
      <t xml:space="preserve">◇ </t>
    </r>
    <r>
      <rPr>
        <b/>
        <sz val="15"/>
        <color indexed="8"/>
        <rFont val="굴림"/>
        <family val="3"/>
        <charset val="129"/>
      </rPr>
      <t>조사서와 함께 제출하여야 할 서류</t>
    </r>
    <r>
      <rPr>
        <sz val="15"/>
        <color indexed="8"/>
        <rFont val="굴림"/>
        <family val="3"/>
        <charset val="129"/>
      </rPr>
      <t xml:space="preserve">에 대하여는 </t>
    </r>
    <r>
      <rPr>
        <b/>
        <u/>
        <sz val="15"/>
        <color indexed="8"/>
        <rFont val="굴림"/>
        <family val="3"/>
        <charset val="129"/>
      </rPr>
      <t xml:space="preserve">제출서류만으로 입증될
</t>
    </r>
    <r>
      <rPr>
        <b/>
        <sz val="15"/>
        <color indexed="8"/>
        <rFont val="굴림"/>
        <family val="3"/>
        <charset val="129"/>
      </rPr>
      <t xml:space="preserve">   </t>
    </r>
    <r>
      <rPr>
        <b/>
        <u/>
        <sz val="15"/>
        <color indexed="8"/>
        <rFont val="굴림"/>
        <family val="3"/>
        <charset val="129"/>
      </rPr>
      <t>수 있도록 완벽하게 준비하여 제출</t>
    </r>
    <r>
      <rPr>
        <sz val="15"/>
        <color indexed="8"/>
        <rFont val="굴림"/>
        <family val="3"/>
        <charset val="129"/>
      </rPr>
      <t>하시고, 제출된 서류는 □안에 ∨로 
   표기하여 주시기 바랍니다.</t>
    </r>
    <phoneticPr fontId="3" type="noConversion"/>
  </si>
  <si>
    <r>
      <t> ※ 지방세법 부칙 제12조</t>
    </r>
    <r>
      <rPr>
        <sz val="14"/>
        <color rgb="FFFF0000"/>
        <rFont val="휴먼명조,한컴돋움"/>
        <family val="3"/>
        <charset val="129"/>
      </rPr>
      <t>(주민세 사업소분 가산세 부과에 관한 특례)</t>
    </r>
    <r>
      <rPr>
        <sz val="14"/>
        <color indexed="8"/>
        <rFont val="휴먼명조,한컴돋움"/>
        <family val="3"/>
        <charset val="129"/>
      </rPr>
      <t xml:space="preserve">에 따라
    </t>
    </r>
    <r>
      <rPr>
        <u/>
        <sz val="14"/>
        <color rgb="FFFF0000"/>
        <rFont val="맑은 고딕"/>
        <family val="3"/>
        <charset val="129"/>
        <scheme val="minor"/>
      </rPr>
      <t>2026년 12월 31일</t>
    </r>
    <r>
      <rPr>
        <u/>
        <sz val="14"/>
        <color rgb="FFFF0000"/>
        <rFont val="휴먼명조,한컴돋움"/>
        <family val="3"/>
        <charset val="129"/>
      </rPr>
      <t>까지는</t>
    </r>
    <r>
      <rPr>
        <u/>
        <sz val="14"/>
        <color indexed="8"/>
        <rFont val="휴먼명조,한컴돋움"/>
        <family val="3"/>
        <charset val="129"/>
      </rPr>
      <t xml:space="preserve"> </t>
    </r>
    <r>
      <rPr>
        <b/>
        <u/>
        <sz val="14"/>
        <color rgb="FFFF0000"/>
        <rFont val="휴먼명조,한컴돋움"/>
        <family val="3"/>
        <charset val="129"/>
      </rPr>
      <t>기본세액(舊균등분)에 대한 신고</t>
    </r>
    <r>
      <rPr>
        <b/>
        <u/>
        <sz val="14"/>
        <color rgb="FFFF0000"/>
        <rFont val="Calibri"/>
        <family val="3"/>
      </rPr>
      <t>·</t>
    </r>
    <r>
      <rPr>
        <b/>
        <u/>
        <sz val="14"/>
        <color rgb="FFFF0000"/>
        <rFont val="휴먼명조,한컴돋움"/>
        <family val="3"/>
        <charset val="129"/>
      </rPr>
      <t>납부 가산세 면제</t>
    </r>
    <phoneticPr fontId="3" type="noConversion"/>
  </si>
  <si>
    <r>
      <rPr>
        <sz val="15"/>
        <color rgb="FF000000"/>
        <rFont val="Segoe UI Symbol"/>
        <family val="3"/>
      </rPr>
      <t>③</t>
    </r>
    <r>
      <rPr>
        <sz val="15"/>
        <color indexed="8"/>
        <rFont val="휴먼명조,한컴돋움"/>
        <family val="3"/>
        <charset val="129"/>
      </rPr>
      <t xml:space="preserve"> 비과세 대상급여 
  </t>
    </r>
    <r>
      <rPr>
        <sz val="15"/>
        <color rgb="FF000000"/>
        <rFont val="MS Gothic"/>
        <family val="3"/>
        <charset val="128"/>
      </rPr>
      <t>‒</t>
    </r>
    <r>
      <rPr>
        <sz val="15"/>
        <color rgb="FF000000"/>
        <rFont val="굴림체"/>
        <family val="3"/>
        <charset val="129"/>
      </rPr>
      <t xml:space="preserve">「소득세법」 제12조제3호에 따른 비과세 대상급여   
  </t>
    </r>
    <r>
      <rPr>
        <sz val="15"/>
        <color rgb="FF000000"/>
        <rFont val="MS Gothic"/>
        <family val="3"/>
        <charset val="128"/>
      </rPr>
      <t>‒</t>
    </r>
    <r>
      <rPr>
        <sz val="15"/>
        <color rgb="FF000000"/>
        <rFont val="굴림체"/>
        <family val="3"/>
        <charset val="129"/>
      </rPr>
      <t xml:space="preserve">「남녀고용평등과 일ㆍ가정 양립 지원에 관한 법률」 제19조에 따른 
    육아휴직(이하 이 조에서 "육아 휴직"이라 한다)을 한 종업원이 그 
    육아휴직 기간 동안 받는 급여(2020.1.1.부터 시행)
  </t>
    </r>
    <r>
      <rPr>
        <sz val="15"/>
        <color rgb="FF000000"/>
        <rFont val="MS Gothic"/>
        <family val="3"/>
        <charset val="128"/>
      </rPr>
      <t>‒</t>
    </r>
    <r>
      <rPr>
        <sz val="15"/>
        <color rgb="FF000000"/>
        <rFont val="굴림체"/>
        <family val="3"/>
        <charset val="129"/>
      </rPr>
      <t xml:space="preserve"> 6개월 이상 계속하여 육아휴직을 한 종업원이 직무 복귀 후 1년 동안
    받는 급여(2020.1.1.부터 시행)</t>
    </r>
    <phoneticPr fontId="3" type="noConversion"/>
  </si>
  <si>
    <r>
      <rPr>
        <sz val="15"/>
        <color rgb="FF000000"/>
        <rFont val="Segoe UI Symbol"/>
        <family val="3"/>
      </rPr>
      <t>④</t>
    </r>
    <r>
      <rPr>
        <sz val="15"/>
        <color rgb="FF000000"/>
        <rFont val="휴먼명조,한컴돋움"/>
        <family val="3"/>
        <charset val="129"/>
      </rPr>
      <t xml:space="preserve"> 산출세액 : 과세표준(종업원 급여총액-비과세 대상급여)에 세율(</t>
    </r>
    <r>
      <rPr>
        <sz val="15"/>
        <color rgb="FF000000"/>
        <rFont val="맑은 고딕"/>
        <family val="3"/>
        <charset val="129"/>
        <scheme val="minor"/>
      </rPr>
      <t>0.5%</t>
    </r>
    <r>
      <rPr>
        <sz val="15"/>
        <color rgb="FF000000"/>
        <rFont val="휴먼명조,한컴돋움"/>
        <family val="3"/>
        <charset val="129"/>
      </rPr>
      <t xml:space="preserve">)을 곱하여 산출
  </t>
    </r>
    <r>
      <rPr>
        <sz val="15"/>
        <color rgb="FF000000"/>
        <rFont val="MS Gothic"/>
        <family val="3"/>
        <charset val="128"/>
      </rPr>
      <t>‒</t>
    </r>
    <r>
      <rPr>
        <sz val="15"/>
        <color rgb="FF000000"/>
        <rFont val="휴먼명조,한컴돋움"/>
        <family val="3"/>
        <charset val="129"/>
      </rPr>
      <t xml:space="preserve">  납세의무 성립일(급여지급일) 기준</t>
    </r>
    <r>
      <rPr>
        <sz val="15"/>
        <color rgb="FF000000"/>
        <rFont val="맑은 고딕"/>
        <family val="3"/>
        <charset val="129"/>
        <scheme val="minor"/>
      </rPr>
      <t xml:space="preserve"> 2021.1.1.~ 2024.12.31. </t>
    </r>
    <r>
      <rPr>
        <sz val="15"/>
        <color rgb="FF000000"/>
        <rFont val="휴먼명조,한컴돋움"/>
        <family val="3"/>
        <charset val="129"/>
      </rPr>
      <t xml:space="preserve">기간은 급여총액의 
</t>
    </r>
    <r>
      <rPr>
        <sz val="15"/>
        <color rgb="FF000000"/>
        <rFont val="맑은 고딕"/>
        <family val="3"/>
        <charset val="129"/>
      </rPr>
      <t xml:space="preserve">       </t>
    </r>
    <r>
      <rPr>
        <sz val="15"/>
        <color rgb="FF000000"/>
        <rFont val="휴먼명조,한컴돋움"/>
        <family val="3"/>
        <charset val="129"/>
      </rPr>
      <t>월평균금액이</t>
    </r>
    <r>
      <rPr>
        <sz val="15"/>
        <color rgb="FF000000"/>
        <rFont val="맑은 고딕"/>
        <family val="3"/>
        <charset val="129"/>
      </rPr>
      <t xml:space="preserve"> </t>
    </r>
    <r>
      <rPr>
        <sz val="15"/>
        <color rgb="FF000000"/>
        <rFont val="맑은 고딕"/>
        <family val="3"/>
        <charset val="129"/>
        <scheme val="minor"/>
      </rPr>
      <t>1억 5천만원 초과시</t>
    </r>
    <r>
      <rPr>
        <sz val="15"/>
        <color rgb="FF000000"/>
        <rFont val="휴먼명조,한컴돋움"/>
        <family val="3"/>
        <charset val="129"/>
      </rPr>
      <t xml:space="preserve"> 과세대상임
  </t>
    </r>
    <r>
      <rPr>
        <sz val="15"/>
        <color rgb="FF000000"/>
        <rFont val="MS Gothic"/>
        <family val="3"/>
        <charset val="128"/>
      </rPr>
      <t>‒</t>
    </r>
    <r>
      <rPr>
        <sz val="15"/>
        <color rgb="FF000000"/>
        <rFont val="휴먼명조,한컴돋움"/>
        <family val="3"/>
        <charset val="129"/>
      </rPr>
      <t xml:space="preserve">  2025.1.1. 이후는 급여총액의 월평균금액이 </t>
    </r>
    <r>
      <rPr>
        <sz val="15"/>
        <color rgb="FF000000"/>
        <rFont val="맑은 고딕"/>
        <family val="3"/>
        <charset val="129"/>
        <scheme val="minor"/>
      </rPr>
      <t>1억 8천만원 초과시</t>
    </r>
    <r>
      <rPr>
        <sz val="15"/>
        <color rgb="FF000000"/>
        <rFont val="휴먼명조,한컴돋움"/>
        <family val="3"/>
        <charset val="129"/>
      </rPr>
      <t xml:space="preserve"> 과세대상임
</t>
    </r>
    <r>
      <rPr>
        <sz val="15"/>
        <color rgb="FF000000"/>
        <rFont val="맑은고딕"/>
        <family val="3"/>
        <charset val="129"/>
      </rPr>
      <t xml:space="preserve">             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</si>
</sst>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2"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_-* #,##0_-;&quot;₩&quot;\!\-* #,##0_-;_-* &quot;-&quot;_-;_-@_-"/>
    <numFmt numFmtId="177" formatCode="#,##0_ "/>
    <numFmt numFmtId="178" formatCode="#,##0.00_ "/>
    <numFmt numFmtId="179" formatCode="0.0000%"/>
    <numFmt numFmtId="180" formatCode="0.00000_);[Red]\(0.00000\)"/>
    <numFmt numFmtId="181" formatCode="_-* #,##0.00000_-;\-* #,##0.00000_-;_-* &quot;-&quot;?????_-;_-@_-"/>
    <numFmt numFmtId="182" formatCode="_-* #,##0.00000_-;\-* #,##0.00000_-;_-* &quot;-&quot;_-;_-@_-"/>
    <numFmt numFmtId="183" formatCode="_ * #,##0_ ;_ * \-#,##0_ ;_ * &quot;-&quot;_ ;_ @_ "/>
    <numFmt numFmtId="184" formatCode="_ * #,##0.00_ ;_ * \-#,##0.00_ ;_ * &quot;-&quot;??_ ;_ @_ "/>
    <numFmt numFmtId="185" formatCode="_(&quot;$&quot;* #,##0_);_(&quot;$&quot;* \(#,##0\);_(&quot;$&quot;* &quot;-&quot;_);_(@_)"/>
    <numFmt numFmtId="186" formatCode="_(&quot;$&quot;* #,##0.00_);_(&quot;$&quot;* \(#,##0.00\);_(&quot;$&quot;* &quot;-&quot;??_);_(@_)"/>
    <numFmt numFmtId="187" formatCode="_-* #,##0_-;[Red]&quot;△&quot;#,##0_-;;"/>
    <numFmt numFmtId="188" formatCode="yyyy\.mm\.dd"/>
    <numFmt numFmtId="189" formatCode="yy\.mm\.dd"/>
    <numFmt numFmtId="190" formatCode="_(\$#,##0_);[Red]\(\$#,##0\)"/>
    <numFmt numFmtId="191" formatCode="_(* #,##0.00_);_(* \(#,##0.00\);_(* &quot;-&quot;??_);_(@_)"/>
    <numFmt numFmtId="192" formatCode="_-* #\!\,##0_-;&quot;₩&quot;\!\-* #\!\,##0_-;_-* &quot;-&quot;_-;_-@_-"/>
    <numFmt numFmtId="193" formatCode="_ * #,##0_ ;_ * &quot;₩&quot;\!\-#,##0_ ;_ * &quot;-&quot;_ ;_ @_ "/>
    <numFmt numFmtId="194" formatCode="_ * #,##0.00_ ;_ * &quot;₩&quot;\!\-#,##0.00_ ;_ * &quot;-&quot;??_ ;_ @_ "/>
  </numFmts>
  <fonts count="156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32"/>
      <name val="굴림"/>
      <family val="3"/>
      <charset val="129"/>
    </font>
    <font>
      <b/>
      <sz val="15"/>
      <name val="굴림"/>
      <family val="3"/>
      <charset val="129"/>
    </font>
    <font>
      <b/>
      <sz val="18"/>
      <name val="굴림"/>
      <family val="3"/>
      <charset val="129"/>
    </font>
    <font>
      <b/>
      <sz val="20"/>
      <name val="굴림"/>
      <family val="3"/>
      <charset val="129"/>
    </font>
    <font>
      <b/>
      <sz val="11"/>
      <name val="돋움"/>
      <family val="3"/>
      <charset val="129"/>
    </font>
    <font>
      <sz val="15"/>
      <name val="굴림"/>
      <family val="3"/>
      <charset val="129"/>
    </font>
    <font>
      <sz val="10"/>
      <name val="굴림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3"/>
      <name val="굴림"/>
      <family val="3"/>
      <charset val="129"/>
    </font>
    <font>
      <sz val="9"/>
      <name val="굴림"/>
      <family val="3"/>
      <charset val="129"/>
    </font>
    <font>
      <sz val="12"/>
      <name val="굴림"/>
      <family val="3"/>
      <charset val="129"/>
    </font>
    <font>
      <b/>
      <sz val="13"/>
      <name val="굴림"/>
      <family val="3"/>
      <charset val="129"/>
    </font>
    <font>
      <u/>
      <sz val="18"/>
      <name val="굴림"/>
      <family val="3"/>
      <charset val="129"/>
    </font>
    <font>
      <b/>
      <sz val="14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b/>
      <sz val="14"/>
      <name val="굴림"/>
      <family val="3"/>
      <charset val="129"/>
    </font>
    <font>
      <b/>
      <sz val="10"/>
      <name val="굴림"/>
      <family val="3"/>
      <charset val="129"/>
    </font>
    <font>
      <b/>
      <sz val="24"/>
      <color indexed="8"/>
      <name val="휴먼명조,한컴돋움"/>
      <family val="3"/>
      <charset val="129"/>
    </font>
    <font>
      <sz val="15"/>
      <color indexed="8"/>
      <name val="휴먼명조,한컴돋움"/>
      <family val="3"/>
      <charset val="129"/>
    </font>
    <font>
      <b/>
      <sz val="15"/>
      <color indexed="8"/>
      <name val="휴먼명조,한컴돋움"/>
      <family val="3"/>
      <charset val="129"/>
    </font>
    <font>
      <b/>
      <sz val="28.8"/>
      <color indexed="8"/>
      <name val="휴먼명조,한컴돋움"/>
      <family val="3"/>
      <charset val="129"/>
    </font>
    <font>
      <b/>
      <sz val="25"/>
      <name val="굴림"/>
      <family val="3"/>
      <charset val="129"/>
    </font>
    <font>
      <b/>
      <sz val="20"/>
      <color indexed="8"/>
      <name val="휴먼명조,한컴돋움"/>
      <family val="3"/>
      <charset val="129"/>
    </font>
    <font>
      <b/>
      <u/>
      <sz val="24"/>
      <color indexed="8"/>
      <name val="휴먼명조,한컴돋움"/>
      <family val="3"/>
      <charset val="129"/>
    </font>
    <font>
      <b/>
      <u/>
      <sz val="24"/>
      <name val="굴림"/>
      <family val="3"/>
      <charset val="129"/>
    </font>
    <font>
      <b/>
      <sz val="24"/>
      <name val="굴림"/>
      <family val="3"/>
      <charset val="129"/>
    </font>
    <font>
      <sz val="24"/>
      <name val="굴림"/>
      <family val="3"/>
      <charset val="129"/>
    </font>
    <font>
      <u/>
      <sz val="20"/>
      <name val="굴림"/>
      <family val="3"/>
      <charset val="129"/>
    </font>
    <font>
      <b/>
      <u/>
      <sz val="15"/>
      <color indexed="8"/>
      <name val="휴먼명조,한컴돋움"/>
      <family val="3"/>
      <charset val="129"/>
    </font>
    <font>
      <b/>
      <u/>
      <sz val="14"/>
      <color indexed="8"/>
      <name val="맑은 고딕"/>
      <family val="3"/>
      <charset val="129"/>
    </font>
    <font>
      <b/>
      <sz val="12"/>
      <color indexed="8"/>
      <name val="굴림"/>
      <family val="3"/>
      <charset val="129"/>
    </font>
    <font>
      <b/>
      <sz val="13"/>
      <name val="돋움"/>
      <family val="3"/>
      <charset val="129"/>
    </font>
    <font>
      <b/>
      <sz val="15"/>
      <color indexed="8"/>
      <name val="돋움"/>
      <family val="3"/>
      <charset val="129"/>
    </font>
    <font>
      <sz val="15"/>
      <name val="돋움"/>
      <family val="3"/>
      <charset val="129"/>
    </font>
    <font>
      <b/>
      <sz val="15"/>
      <name val="돋움"/>
      <family val="3"/>
      <charset val="129"/>
    </font>
    <font>
      <sz val="14"/>
      <color indexed="8"/>
      <name val="돋움"/>
      <family val="3"/>
      <charset val="129"/>
    </font>
    <font>
      <b/>
      <sz val="24"/>
      <color indexed="8"/>
      <name val="굴림"/>
      <family val="3"/>
      <charset val="129"/>
    </font>
    <font>
      <sz val="15"/>
      <color indexed="8"/>
      <name val="굴림"/>
      <family val="3"/>
      <charset val="129"/>
    </font>
    <font>
      <b/>
      <sz val="15"/>
      <color indexed="8"/>
      <name val="굴림"/>
      <family val="3"/>
      <charset val="129"/>
    </font>
    <font>
      <b/>
      <u/>
      <sz val="15"/>
      <color indexed="8"/>
      <name val="굴림"/>
      <family val="3"/>
      <charset val="129"/>
    </font>
    <font>
      <b/>
      <sz val="28.8"/>
      <color indexed="8"/>
      <name val="굴림"/>
      <family val="3"/>
      <charset val="129"/>
    </font>
    <font>
      <sz val="14"/>
      <color indexed="8"/>
      <name val="맑은 고딕"/>
      <family val="3"/>
      <charset val="129"/>
      <scheme val="major"/>
    </font>
    <font>
      <b/>
      <sz val="14"/>
      <color indexed="8"/>
      <name val="맑은 고딕"/>
      <family val="3"/>
      <charset val="129"/>
      <scheme val="major"/>
    </font>
    <font>
      <b/>
      <sz val="12"/>
      <color indexed="8"/>
      <name val="맑은 고딕"/>
      <family val="3"/>
      <charset val="129"/>
      <scheme val="major"/>
    </font>
    <font>
      <sz val="15"/>
      <color rgb="FF000000"/>
      <name val="굴림"/>
      <family val="3"/>
      <charset val="129"/>
    </font>
    <font>
      <sz val="15"/>
      <color rgb="FF000000"/>
      <name val="MS Gothic"/>
      <family val="3"/>
      <charset val="128"/>
    </font>
    <font>
      <sz val="8"/>
      <name val="굴림"/>
      <family val="3"/>
      <charset val="129"/>
    </font>
    <font>
      <sz val="11"/>
      <color indexed="0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11"/>
      <color indexed="20"/>
      <name val="맑은 고딕"/>
      <family val="3"/>
      <charset val="129"/>
    </font>
    <font>
      <sz val="11"/>
      <color indexed="20"/>
      <name val="맑은 고딕"/>
      <family val="3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  <charset val="129"/>
    </font>
    <font>
      <b/>
      <sz val="11"/>
      <color indexed="9"/>
      <name val="맑은 고딕"/>
      <family val="3"/>
    </font>
    <font>
      <sz val="10"/>
      <name val="Arial"/>
      <family val="2"/>
    </font>
    <font>
      <i/>
      <sz val="11"/>
      <color indexed="23"/>
      <name val="맑은 고딕"/>
      <family val="3"/>
      <charset val="129"/>
    </font>
    <font>
      <i/>
      <sz val="11"/>
      <color indexed="23"/>
      <name val="맑은 고딕"/>
      <family val="3"/>
    </font>
    <font>
      <sz val="11"/>
      <color indexed="17"/>
      <name val="맑은 고딕"/>
      <family val="3"/>
      <charset val="129"/>
    </font>
    <font>
      <sz val="11"/>
      <color indexed="17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5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b/>
      <sz val="11"/>
      <color indexed="56"/>
      <name val="맑은 고딕"/>
      <family val="3"/>
    </font>
    <font>
      <sz val="11"/>
      <color indexed="62"/>
      <name val="맑은 고딕"/>
      <family val="3"/>
      <charset val="129"/>
    </font>
    <font>
      <sz val="11"/>
      <color indexed="62"/>
      <name val="맑은 고딕"/>
      <family val="3"/>
    </font>
    <font>
      <sz val="11"/>
      <color indexed="52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1"/>
      <color indexed="63"/>
      <name val="맑은 고딕"/>
      <family val="3"/>
      <charset val="129"/>
    </font>
    <font>
      <b/>
      <sz val="11"/>
      <color indexed="63"/>
      <name val="맑은 고딕"/>
      <family val="3"/>
    </font>
    <font>
      <b/>
      <sz val="10"/>
      <color indexed="8"/>
      <name val="돋움"/>
      <family val="3"/>
      <charset val="129"/>
    </font>
    <font>
      <b/>
      <sz val="10"/>
      <color indexed="39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돋움"/>
      <family val="3"/>
      <charset val="129"/>
    </font>
    <font>
      <b/>
      <sz val="12"/>
      <color indexed="8"/>
      <name val="Arial"/>
      <family val="2"/>
    </font>
    <font>
      <sz val="10"/>
      <name val="돋움"/>
      <family val="3"/>
      <charset val="129"/>
    </font>
    <font>
      <sz val="10"/>
      <color indexed="39"/>
      <name val="Arial"/>
      <family val="2"/>
    </font>
    <font>
      <sz val="19"/>
      <color indexed="48"/>
      <name val="Arial"/>
      <family val="2"/>
    </font>
    <font>
      <sz val="10"/>
      <color indexed="10"/>
      <name val="Arial"/>
      <family val="2"/>
    </font>
    <font>
      <b/>
      <sz val="18"/>
      <color indexed="56"/>
      <name val="맑은 고딕"/>
      <family val="3"/>
      <charset val="129"/>
    </font>
    <font>
      <b/>
      <sz val="18"/>
      <color indexed="56"/>
      <name val="맑은 고딕"/>
      <family val="3"/>
    </font>
    <font>
      <b/>
      <sz val="11"/>
      <color indexed="8"/>
      <name val="맑은 고딕"/>
      <family val="3"/>
      <charset val="129"/>
    </font>
    <font>
      <b/>
      <sz val="11"/>
      <color indexed="8"/>
      <name val="맑은 고딕"/>
      <family val="3"/>
    </font>
    <font>
      <sz val="11"/>
      <color indexed="10"/>
      <name val="맑은 고딕"/>
      <family val="3"/>
      <charset val="129"/>
    </font>
    <font>
      <sz val="11"/>
      <color indexed="10"/>
      <name val="맑은 고딕"/>
      <family val="3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name val="바탕"/>
      <family val="1"/>
      <charset val="129"/>
    </font>
    <font>
      <u/>
      <sz val="9.9"/>
      <color indexed="36"/>
      <name val="굴림"/>
      <family val="3"/>
      <charset val="129"/>
    </font>
    <font>
      <sz val="10"/>
      <color theme="1"/>
      <name val="맑은 고딕"/>
      <family val="3"/>
      <charset val="129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0"/>
      <color theme="1"/>
      <name val="맑은 고딕"/>
      <family val="2"/>
      <charset val="129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5"/>
      <color rgb="FFFF0000"/>
      <name val="휴먼명조,한컴돋움"/>
      <family val="3"/>
      <charset val="129"/>
    </font>
    <font>
      <sz val="8"/>
      <name val="맑은 고딕"/>
      <family val="2"/>
      <charset val="129"/>
      <scheme val="minor"/>
    </font>
    <font>
      <b/>
      <sz val="12"/>
      <color rgb="FFFF0000"/>
      <name val="굴림"/>
      <family val="3"/>
      <charset val="129"/>
    </font>
    <font>
      <b/>
      <sz val="15"/>
      <color rgb="FFFF0000"/>
      <name val="휴먼명조,한컴돋움"/>
      <family val="3"/>
      <charset val="129"/>
    </font>
    <font>
      <b/>
      <sz val="12"/>
      <color rgb="FF0000FF"/>
      <name val="굴림"/>
      <family val="3"/>
      <charset val="129"/>
    </font>
    <font>
      <b/>
      <sz val="14"/>
      <color rgb="FF0000FF"/>
      <name val="굴림"/>
      <family val="3"/>
      <charset val="129"/>
    </font>
    <font>
      <sz val="11"/>
      <color rgb="FF0000FF"/>
      <name val="돋움"/>
      <family val="3"/>
      <charset val="129"/>
    </font>
    <font>
      <sz val="10"/>
      <color rgb="FF0000FF"/>
      <name val="굴림"/>
      <family val="3"/>
      <charset val="129"/>
    </font>
    <font>
      <b/>
      <u/>
      <sz val="12"/>
      <color indexed="8"/>
      <name val="굴림"/>
      <family val="3"/>
      <charset val="129"/>
    </font>
    <font>
      <b/>
      <u/>
      <sz val="12"/>
      <color rgb="FFFF0000"/>
      <name val="굴림"/>
      <family val="3"/>
      <charset val="129"/>
    </font>
    <font>
      <sz val="14"/>
      <color indexed="8"/>
      <name val="휴먼명조,한컴돋움"/>
      <family val="3"/>
      <charset val="129"/>
    </font>
    <font>
      <sz val="14"/>
      <color rgb="FFFF0000"/>
      <name val="휴먼명조,한컴돋움"/>
      <family val="3"/>
      <charset val="129"/>
    </font>
    <font>
      <u/>
      <sz val="14"/>
      <color rgb="FFFF0000"/>
      <name val="휴먼명조,한컴돋움"/>
      <family val="3"/>
      <charset val="129"/>
    </font>
    <font>
      <u/>
      <sz val="14"/>
      <color indexed="8"/>
      <name val="휴먼명조,한컴돋움"/>
      <family val="3"/>
      <charset val="129"/>
    </font>
    <font>
      <b/>
      <u/>
      <sz val="14"/>
      <color rgb="FFFF0000"/>
      <name val="휴먼명조,한컴돋움"/>
      <family val="3"/>
      <charset val="129"/>
    </font>
    <font>
      <sz val="13"/>
      <color indexed="8"/>
      <name val="휴먼명조,한컴돋움"/>
      <family val="3"/>
      <charset val="129"/>
    </font>
    <font>
      <sz val="15"/>
      <name val="휴먼명조,한컴돋움"/>
      <family val="3"/>
      <charset val="129"/>
    </font>
    <font>
      <sz val="15"/>
      <color rgb="FF000000"/>
      <name val="Segoe UI Symbol"/>
      <family val="3"/>
    </font>
    <font>
      <sz val="15"/>
      <color rgb="FF000000"/>
      <name val="맑은 고딕"/>
      <family val="3"/>
      <charset val="129"/>
    </font>
    <font>
      <sz val="15"/>
      <color rgb="FF000000"/>
      <name val="Calibri"/>
      <family val="3"/>
    </font>
    <font>
      <sz val="15"/>
      <color rgb="FF000000"/>
      <name val="Segoe UI Symbol"/>
      <family val="2"/>
    </font>
    <font>
      <sz val="15"/>
      <color rgb="FF000000"/>
      <name val="휴먼명조,한컴돋움"/>
      <family val="2"/>
      <charset val="129"/>
    </font>
    <font>
      <sz val="15"/>
      <color rgb="FF000000"/>
      <name val="굴림체"/>
      <family val="3"/>
      <charset val="129"/>
    </font>
    <font>
      <b/>
      <sz val="15"/>
      <color rgb="FF000000"/>
      <name val="굴림"/>
      <family val="3"/>
      <charset val="129"/>
    </font>
    <font>
      <sz val="15"/>
      <color rgb="FF000000"/>
      <name val="휴먼명조,한컴돋움"/>
      <family val="3"/>
      <charset val="129"/>
    </font>
    <font>
      <sz val="10"/>
      <color rgb="FFFF0000"/>
      <name val="굴림"/>
      <family val="3"/>
      <charset val="129"/>
    </font>
    <font>
      <b/>
      <sz val="14"/>
      <color indexed="8"/>
      <name val="돋움"/>
      <family val="3"/>
      <charset val="129"/>
    </font>
    <font>
      <sz val="14"/>
      <name val="돋움"/>
      <family val="3"/>
      <charset val="129"/>
    </font>
    <font>
      <sz val="14"/>
      <color rgb="FF000000"/>
      <name val="Yu Gothic"/>
      <family val="3"/>
      <charset val="128"/>
    </font>
    <font>
      <sz val="15"/>
      <color rgb="FF000000"/>
      <name val="맑은고딕"/>
      <family val="3"/>
      <charset val="129"/>
    </font>
    <font>
      <b/>
      <sz val="20"/>
      <color rgb="FF000000"/>
      <name val="맑은 고딕"/>
      <family val="3"/>
      <charset val="129"/>
    </font>
    <font>
      <b/>
      <u/>
      <sz val="14"/>
      <color rgb="FFFF0000"/>
      <name val="Calibri"/>
      <family val="3"/>
    </font>
    <font>
      <u/>
      <sz val="14"/>
      <color rgb="FFFF0000"/>
      <name val="맑은 고딕"/>
      <family val="3"/>
      <charset val="129"/>
      <scheme val="minor"/>
    </font>
    <font>
      <sz val="15"/>
      <color rgb="FF000000"/>
      <name val="맑은 고딕"/>
      <family val="3"/>
      <charset val="129"/>
      <scheme val="minor"/>
    </font>
  </fonts>
  <fills count="72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9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0"/>
        <bgColor indexed="64"/>
      </patternFill>
    </fill>
    <fill>
      <patternFill patternType="solid">
        <fgColor indexed="50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54"/>
        <bgColor indexed="64"/>
      </patternFill>
    </fill>
    <fill>
      <patternFill patternType="solid">
        <fgColor indexed="40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rgb="FFFFC000"/>
        <bgColor indexed="64"/>
      </patternFill>
    </fill>
  </fills>
  <borders count="7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dashed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theme="0"/>
      </right>
      <top style="medium">
        <color indexed="64"/>
      </top>
      <bottom/>
      <diagonal/>
    </border>
    <border>
      <left style="medium">
        <color theme="0"/>
      </left>
      <right style="medium">
        <color theme="0"/>
      </right>
      <top style="medium">
        <color indexed="64"/>
      </top>
      <bottom/>
      <diagonal/>
    </border>
    <border>
      <left style="medium">
        <color theme="0"/>
      </left>
      <right/>
      <top style="medium">
        <color indexed="64"/>
      </top>
      <bottom/>
      <diagonal/>
    </border>
    <border>
      <left/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/>
      <top/>
      <bottom/>
      <diagonal/>
    </border>
  </borders>
  <cellStyleXfs count="654">
    <xf numFmtId="0" fontId="0" fillId="0" borderId="0"/>
    <xf numFmtId="9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76" fontId="2" fillId="0" borderId="0" applyFont="0" applyFill="0" applyBorder="0" applyAlignment="0" applyProtection="0"/>
    <xf numFmtId="179" fontId="2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41" fontId="53" fillId="0" borderId="0" applyFont="0" applyFill="0" applyBorder="0" applyAlignment="0" applyProtection="0">
      <alignment vertical="center"/>
    </xf>
    <xf numFmtId="0" fontId="54" fillId="39" borderId="0" applyNumberFormat="0" applyBorder="0" applyAlignment="0" applyProtection="0">
      <alignment vertical="center"/>
    </xf>
    <xf numFmtId="0" fontId="55" fillId="39" borderId="0" applyNumberFormat="0" applyBorder="0" applyAlignment="0" applyProtection="0">
      <alignment vertical="center"/>
    </xf>
    <xf numFmtId="0" fontId="54" fillId="40" borderId="0" applyNumberFormat="0" applyBorder="0" applyAlignment="0" applyProtection="0">
      <alignment vertical="center"/>
    </xf>
    <xf numFmtId="0" fontId="55" fillId="40" borderId="0" applyNumberFormat="0" applyBorder="0" applyAlignment="0" applyProtection="0">
      <alignment vertical="center"/>
    </xf>
    <xf numFmtId="0" fontId="54" fillId="41" borderId="0" applyNumberFormat="0" applyBorder="0" applyAlignment="0" applyProtection="0">
      <alignment vertical="center"/>
    </xf>
    <xf numFmtId="0" fontId="55" fillId="41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5" fillId="42" borderId="0" applyNumberFormat="0" applyBorder="0" applyAlignment="0" applyProtection="0">
      <alignment vertical="center"/>
    </xf>
    <xf numFmtId="0" fontId="54" fillId="43" borderId="0" applyNumberFormat="0" applyBorder="0" applyAlignment="0" applyProtection="0">
      <alignment vertical="center"/>
    </xf>
    <xf numFmtId="0" fontId="55" fillId="43" borderId="0" applyNumberFormat="0" applyBorder="0" applyAlignment="0" applyProtection="0">
      <alignment vertical="center"/>
    </xf>
    <xf numFmtId="0" fontId="54" fillId="44" borderId="0" applyNumberFormat="0" applyBorder="0" applyAlignment="0" applyProtection="0">
      <alignment vertical="center"/>
    </xf>
    <xf numFmtId="0" fontId="55" fillId="44" borderId="0" applyNumberFormat="0" applyBorder="0" applyAlignment="0" applyProtection="0">
      <alignment vertical="center"/>
    </xf>
    <xf numFmtId="0" fontId="56" fillId="15" borderId="0" applyNumberFormat="0" applyBorder="0" applyAlignment="0" applyProtection="0">
      <alignment vertical="center"/>
    </xf>
    <xf numFmtId="0" fontId="56" fillId="19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5" fillId="45" borderId="0" applyNumberFormat="0" applyBorder="0" applyAlignment="0" applyProtection="0">
      <alignment vertical="center"/>
    </xf>
    <xf numFmtId="0" fontId="54" fillId="46" borderId="0" applyNumberFormat="0" applyBorder="0" applyAlignment="0" applyProtection="0">
      <alignment vertical="center"/>
    </xf>
    <xf numFmtId="0" fontId="55" fillId="46" borderId="0" applyNumberFormat="0" applyBorder="0" applyAlignment="0" applyProtection="0">
      <alignment vertical="center"/>
    </xf>
    <xf numFmtId="0" fontId="54" fillId="47" borderId="0" applyNumberFormat="0" applyBorder="0" applyAlignment="0" applyProtection="0">
      <alignment vertical="center"/>
    </xf>
    <xf numFmtId="0" fontId="55" fillId="47" borderId="0" applyNumberFormat="0" applyBorder="0" applyAlignment="0" applyProtection="0">
      <alignment vertical="center"/>
    </xf>
    <xf numFmtId="0" fontId="54" fillId="42" borderId="0" applyNumberFormat="0" applyBorder="0" applyAlignment="0" applyProtection="0">
      <alignment vertical="center"/>
    </xf>
    <xf numFmtId="0" fontId="55" fillId="42" borderId="0" applyNumberFormat="0" applyBorder="0" applyAlignment="0" applyProtection="0">
      <alignment vertical="center"/>
    </xf>
    <xf numFmtId="0" fontId="54" fillId="45" borderId="0" applyNumberFormat="0" applyBorder="0" applyAlignment="0" applyProtection="0">
      <alignment vertical="center"/>
    </xf>
    <xf numFmtId="0" fontId="55" fillId="45" borderId="0" applyNumberFormat="0" applyBorder="0" applyAlignment="0" applyProtection="0">
      <alignment vertical="center"/>
    </xf>
    <xf numFmtId="0" fontId="54" fillId="48" borderId="0" applyNumberFormat="0" applyBorder="0" applyAlignment="0" applyProtection="0">
      <alignment vertical="center"/>
    </xf>
    <xf numFmtId="0" fontId="55" fillId="48" borderId="0" applyNumberFormat="0" applyBorder="0" applyAlignment="0" applyProtection="0">
      <alignment vertical="center"/>
    </xf>
    <xf numFmtId="0" fontId="56" fillId="16" borderId="0" applyNumberFormat="0" applyBorder="0" applyAlignment="0" applyProtection="0">
      <alignment vertical="center"/>
    </xf>
    <xf numFmtId="0" fontId="56" fillId="20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7" fillId="49" borderId="0" applyNumberFormat="0" applyBorder="0" applyAlignment="0" applyProtection="0">
      <alignment vertical="center"/>
    </xf>
    <xf numFmtId="0" fontId="58" fillId="49" borderId="0" applyNumberFormat="0" applyBorder="0" applyAlignment="0" applyProtection="0">
      <alignment vertical="center"/>
    </xf>
    <xf numFmtId="0" fontId="57" fillId="46" borderId="0" applyNumberFormat="0" applyBorder="0" applyAlignment="0" applyProtection="0">
      <alignment vertical="center"/>
    </xf>
    <xf numFmtId="0" fontId="58" fillId="46" borderId="0" applyNumberFormat="0" applyBorder="0" applyAlignment="0" applyProtection="0">
      <alignment vertical="center"/>
    </xf>
    <xf numFmtId="0" fontId="57" fillId="47" borderId="0" applyNumberFormat="0" applyBorder="0" applyAlignment="0" applyProtection="0">
      <alignment vertical="center"/>
    </xf>
    <xf numFmtId="0" fontId="58" fillId="47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7" fillId="51" borderId="0" applyNumberFormat="0" applyBorder="0" applyAlignment="0" applyProtection="0">
      <alignment vertical="center"/>
    </xf>
    <xf numFmtId="0" fontId="58" fillId="51" borderId="0" applyNumberFormat="0" applyBorder="0" applyAlignment="0" applyProtection="0">
      <alignment vertical="center"/>
    </xf>
    <xf numFmtId="0" fontId="57" fillId="52" borderId="0" applyNumberFormat="0" applyBorder="0" applyAlignment="0" applyProtection="0">
      <alignment vertical="center"/>
    </xf>
    <xf numFmtId="0" fontId="58" fillId="52" borderId="0" applyNumberFormat="0" applyBorder="0" applyAlignment="0" applyProtection="0">
      <alignment vertical="center"/>
    </xf>
    <xf numFmtId="0" fontId="59" fillId="17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9" fillId="25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58" fillId="53" borderId="0" applyNumberFormat="0" applyBorder="0" applyAlignment="0" applyProtection="0">
      <alignment vertical="center"/>
    </xf>
    <xf numFmtId="0" fontId="57" fillId="54" borderId="0" applyNumberFormat="0" applyBorder="0" applyAlignment="0" applyProtection="0">
      <alignment vertical="center"/>
    </xf>
    <xf numFmtId="0" fontId="58" fillId="54" borderId="0" applyNumberFormat="0" applyBorder="0" applyAlignment="0" applyProtection="0">
      <alignment vertical="center"/>
    </xf>
    <xf numFmtId="0" fontId="57" fillId="55" borderId="0" applyNumberFormat="0" applyBorder="0" applyAlignment="0" applyProtection="0">
      <alignment vertical="center"/>
    </xf>
    <xf numFmtId="0" fontId="58" fillId="55" borderId="0" applyNumberFormat="0" applyBorder="0" applyAlignment="0" applyProtection="0">
      <alignment vertical="center"/>
    </xf>
    <xf numFmtId="0" fontId="57" fillId="50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7" fillId="51" borderId="0" applyNumberFormat="0" applyBorder="0" applyAlignment="0" applyProtection="0">
      <alignment vertical="center"/>
    </xf>
    <xf numFmtId="0" fontId="58" fillId="51" borderId="0" applyNumberFormat="0" applyBorder="0" applyAlignment="0" applyProtection="0">
      <alignment vertical="center"/>
    </xf>
    <xf numFmtId="0" fontId="57" fillId="56" borderId="0" applyNumberFormat="0" applyBorder="0" applyAlignment="0" applyProtection="0">
      <alignment vertical="center"/>
    </xf>
    <xf numFmtId="0" fontId="58" fillId="56" borderId="0" applyNumberFormat="0" applyBorder="0" applyAlignment="0" applyProtection="0">
      <alignment vertical="center"/>
    </xf>
    <xf numFmtId="0" fontId="60" fillId="40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62" fillId="57" borderId="43" applyNumberFormat="0" applyAlignment="0" applyProtection="0">
      <alignment vertical="center"/>
    </xf>
    <xf numFmtId="0" fontId="63" fillId="57" borderId="43" applyNumberFormat="0" applyAlignment="0" applyProtection="0">
      <alignment vertical="center"/>
    </xf>
    <xf numFmtId="0" fontId="64" fillId="58" borderId="44" applyNumberFormat="0" applyAlignment="0" applyProtection="0">
      <alignment vertical="center"/>
    </xf>
    <xf numFmtId="0" fontId="65" fillId="58" borderId="44" applyNumberFormat="0" applyAlignment="0" applyProtection="0">
      <alignment vertical="center"/>
    </xf>
    <xf numFmtId="183" fontId="66" fillId="0" borderId="0" applyFont="0" applyFill="0" applyBorder="0" applyAlignment="0" applyProtection="0"/>
    <xf numFmtId="184" fontId="66" fillId="0" borderId="0" applyFont="0" applyFill="0" applyBorder="0" applyAlignment="0" applyProtection="0"/>
    <xf numFmtId="185" fontId="66" fillId="0" borderId="0" applyFont="0" applyFill="0" applyBorder="0" applyAlignment="0" applyProtection="0"/>
    <xf numFmtId="186" fontId="66" fillId="0" borderId="0" applyFont="0" applyFill="0" applyBorder="0" applyAlignment="0" applyProtection="0"/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41" borderId="0" applyNumberFormat="0" applyBorder="0" applyAlignment="0" applyProtection="0">
      <alignment vertical="center"/>
    </xf>
    <xf numFmtId="0" fontId="70" fillId="41" borderId="0" applyNumberFormat="0" applyBorder="0" applyAlignment="0" applyProtection="0">
      <alignment vertical="center"/>
    </xf>
    <xf numFmtId="0" fontId="71" fillId="0" borderId="45" applyNumberFormat="0" applyFill="0" applyAlignment="0" applyProtection="0">
      <alignment vertical="center"/>
    </xf>
    <xf numFmtId="0" fontId="72" fillId="0" borderId="45" applyNumberFormat="0" applyFill="0" applyAlignment="0" applyProtection="0">
      <alignment vertical="center"/>
    </xf>
    <xf numFmtId="0" fontId="73" fillId="0" borderId="46" applyNumberFormat="0" applyFill="0" applyAlignment="0" applyProtection="0">
      <alignment vertical="center"/>
    </xf>
    <xf numFmtId="0" fontId="74" fillId="0" borderId="46" applyNumberFormat="0" applyFill="0" applyAlignment="0" applyProtection="0">
      <alignment vertical="center"/>
    </xf>
    <xf numFmtId="0" fontId="75" fillId="0" borderId="47" applyNumberFormat="0" applyFill="0" applyAlignment="0" applyProtection="0">
      <alignment vertical="center"/>
    </xf>
    <xf numFmtId="0" fontId="76" fillId="0" borderId="47" applyNumberFormat="0" applyFill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7" fillId="44" borderId="43" applyNumberFormat="0" applyAlignment="0" applyProtection="0">
      <alignment vertical="center"/>
    </xf>
    <xf numFmtId="0" fontId="78" fillId="44" borderId="43" applyNumberFormat="0" applyAlignment="0" applyProtection="0">
      <alignment vertical="center"/>
    </xf>
    <xf numFmtId="0" fontId="79" fillId="0" borderId="48" applyNumberFormat="0" applyFill="0" applyAlignment="0" applyProtection="0">
      <alignment vertical="center"/>
    </xf>
    <xf numFmtId="0" fontId="80" fillId="0" borderId="48" applyNumberFormat="0" applyFill="0" applyAlignment="0" applyProtection="0">
      <alignment vertical="center"/>
    </xf>
    <xf numFmtId="0" fontId="81" fillId="59" borderId="0" applyNumberFormat="0" applyBorder="0" applyAlignment="0" applyProtection="0">
      <alignment vertical="center"/>
    </xf>
    <xf numFmtId="0" fontId="82" fillId="59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2" fillId="60" borderId="49" applyNumberFormat="0" applyFont="0" applyAlignment="0" applyProtection="0">
      <alignment vertical="center"/>
    </xf>
    <xf numFmtId="0" fontId="2" fillId="60" borderId="49" applyNumberFormat="0" applyFont="0" applyAlignment="0" applyProtection="0">
      <alignment vertical="center"/>
    </xf>
    <xf numFmtId="0" fontId="55" fillId="60" borderId="49" applyNumberFormat="0" applyFont="0" applyAlignment="0" applyProtection="0">
      <alignment vertical="center"/>
    </xf>
    <xf numFmtId="0" fontId="83" fillId="57" borderId="50" applyNumberFormat="0" applyAlignment="0" applyProtection="0">
      <alignment vertical="center"/>
    </xf>
    <xf numFmtId="0" fontId="84" fillId="57" borderId="50" applyNumberFormat="0" applyAlignment="0" applyProtection="0">
      <alignment vertical="center"/>
    </xf>
    <xf numFmtId="4" fontId="85" fillId="59" borderId="51" applyNumberFormat="0" applyProtection="0">
      <alignment vertical="center"/>
    </xf>
    <xf numFmtId="4" fontId="86" fillId="2" borderId="52" applyNumberFormat="0" applyProtection="0">
      <alignment vertical="center"/>
    </xf>
    <xf numFmtId="4" fontId="85" fillId="2" borderId="51" applyNumberFormat="0" applyProtection="0">
      <alignment horizontal="left" vertical="center" indent="1"/>
    </xf>
    <xf numFmtId="0" fontId="87" fillId="2" borderId="51" applyNumberFormat="0" applyProtection="0">
      <alignment horizontal="left" vertical="top" indent="1"/>
    </xf>
    <xf numFmtId="4" fontId="85" fillId="61" borderId="51" applyNumberFormat="0" applyProtection="0">
      <alignment horizontal="left" vertical="center" indent="1"/>
    </xf>
    <xf numFmtId="4" fontId="88" fillId="40" borderId="52" applyNumberFormat="0" applyProtection="0">
      <alignment horizontal="right" vertical="center"/>
    </xf>
    <xf numFmtId="4" fontId="88" fillId="46" borderId="52" applyNumberFormat="0" applyProtection="0">
      <alignment horizontal="right" vertical="center"/>
    </xf>
    <xf numFmtId="4" fontId="89" fillId="46" borderId="51" applyNumberFormat="0" applyProtection="0">
      <alignment horizontal="right" vertical="center"/>
    </xf>
    <xf numFmtId="4" fontId="89" fillId="48" borderId="51" applyNumberFormat="0" applyProtection="0">
      <alignment horizontal="right" vertical="center"/>
    </xf>
    <xf numFmtId="4" fontId="88" fillId="52" borderId="52" applyNumberFormat="0" applyProtection="0">
      <alignment horizontal="right" vertical="center"/>
    </xf>
    <xf numFmtId="4" fontId="88" fillId="56" borderId="52" applyNumberFormat="0" applyProtection="0">
      <alignment horizontal="right" vertical="center"/>
    </xf>
    <xf numFmtId="4" fontId="89" fillId="47" borderId="51" applyNumberFormat="0" applyProtection="0">
      <alignment horizontal="right" vertical="center"/>
    </xf>
    <xf numFmtId="4" fontId="88" fillId="62" borderId="52" applyNumberFormat="0" applyProtection="0">
      <alignment horizontal="right" vertical="center"/>
    </xf>
    <xf numFmtId="4" fontId="88" fillId="47" borderId="52" applyNumberFormat="0" applyProtection="0">
      <alignment horizontal="right" vertical="center"/>
    </xf>
    <xf numFmtId="4" fontId="87" fillId="63" borderId="51" applyNumberFormat="0" applyProtection="0">
      <alignment horizontal="left" vertical="center" indent="1"/>
    </xf>
    <xf numFmtId="4" fontId="88" fillId="64" borderId="51" applyNumberFormat="0" applyProtection="0">
      <alignment horizontal="left" vertical="center" indent="1"/>
    </xf>
    <xf numFmtId="4" fontId="90" fillId="65" borderId="0" applyNumberFormat="0" applyProtection="0">
      <alignment horizontal="left" vertical="center" indent="1"/>
    </xf>
    <xf numFmtId="4" fontId="89" fillId="66" borderId="51" applyNumberFormat="0" applyProtection="0">
      <alignment horizontal="right" vertical="center"/>
    </xf>
    <xf numFmtId="4" fontId="89" fillId="64" borderId="51" applyNumberFormat="0" applyProtection="0">
      <alignment horizontal="left" vertical="center" indent="1"/>
    </xf>
    <xf numFmtId="4" fontId="88" fillId="61" borderId="51" applyNumberFormat="0" applyProtection="0">
      <alignment horizontal="left" vertical="center" indent="1"/>
    </xf>
    <xf numFmtId="0" fontId="91" fillId="65" borderId="51" applyNumberFormat="0" applyProtection="0">
      <alignment horizontal="left" vertical="center" indent="1"/>
    </xf>
    <xf numFmtId="0" fontId="66" fillId="65" borderId="51" applyNumberFormat="0" applyProtection="0">
      <alignment horizontal="left" vertical="top" indent="1"/>
    </xf>
    <xf numFmtId="0" fontId="91" fillId="61" borderId="51" applyNumberFormat="0" applyProtection="0">
      <alignment horizontal="left" vertical="center" indent="1"/>
    </xf>
    <xf numFmtId="0" fontId="66" fillId="61" borderId="52" applyNumberFormat="0" applyProtection="0">
      <alignment horizontal="left" vertical="top" indent="1"/>
    </xf>
    <xf numFmtId="0" fontId="91" fillId="67" borderId="51" applyNumberFormat="0" applyProtection="0">
      <alignment horizontal="left" vertical="center" indent="1"/>
    </xf>
    <xf numFmtId="0" fontId="66" fillId="67" borderId="52" applyNumberFormat="0" applyProtection="0">
      <alignment horizontal="left" vertical="top" indent="1"/>
    </xf>
    <xf numFmtId="0" fontId="91" fillId="68" borderId="51" applyNumberFormat="0" applyProtection="0">
      <alignment horizontal="left" vertical="center" indent="1"/>
    </xf>
    <xf numFmtId="0" fontId="66" fillId="68" borderId="52" applyNumberFormat="0" applyProtection="0">
      <alignment horizontal="left" vertical="top" indent="1"/>
    </xf>
    <xf numFmtId="4" fontId="88" fillId="69" borderId="52" applyNumberFormat="0" applyProtection="0">
      <alignment vertical="center"/>
    </xf>
    <xf numFmtId="4" fontId="92" fillId="69" borderId="52" applyNumberFormat="0" applyProtection="0">
      <alignment vertical="center"/>
    </xf>
    <xf numFmtId="4" fontId="89" fillId="69" borderId="51" applyNumberFormat="0" applyProtection="0">
      <alignment horizontal="left" vertical="center" indent="1"/>
    </xf>
    <xf numFmtId="0" fontId="88" fillId="69" borderId="52" applyNumberFormat="0" applyProtection="0">
      <alignment horizontal="left" vertical="top" indent="1"/>
    </xf>
    <xf numFmtId="4" fontId="89" fillId="64" borderId="51" applyNumberFormat="0" applyProtection="0">
      <alignment horizontal="right" vertical="center"/>
    </xf>
    <xf numFmtId="4" fontId="92" fillId="64" borderId="52" applyNumberFormat="0" applyProtection="0">
      <alignment horizontal="right" vertical="center"/>
    </xf>
    <xf numFmtId="4" fontId="89" fillId="66" borderId="51" applyNumberFormat="0" applyProtection="0">
      <alignment horizontal="left" vertical="center" indent="1"/>
    </xf>
    <xf numFmtId="0" fontId="85" fillId="61" borderId="51" applyNumberFormat="0" applyProtection="0">
      <alignment horizontal="center" vertical="top"/>
    </xf>
    <xf numFmtId="4" fontId="93" fillId="70" borderId="51" applyNumberFormat="0" applyProtection="0">
      <alignment horizontal="left" vertical="center" indent="1"/>
    </xf>
    <xf numFmtId="4" fontId="94" fillId="64" borderId="51" applyNumberFormat="0" applyProtection="0">
      <alignment horizontal="right" vertical="center"/>
    </xf>
    <xf numFmtId="0" fontId="95" fillId="0" borderId="0" applyNumberFormat="0" applyFill="0" applyBorder="0" applyAlignment="0" applyProtection="0">
      <alignment vertical="center"/>
    </xf>
    <xf numFmtId="0" fontId="96" fillId="0" borderId="0" applyNumberFormat="0" applyFill="0" applyBorder="0" applyAlignment="0" applyProtection="0">
      <alignment vertical="center"/>
    </xf>
    <xf numFmtId="0" fontId="97" fillId="0" borderId="53" applyNumberFormat="0" applyFill="0" applyAlignment="0" applyProtection="0">
      <alignment vertical="center"/>
    </xf>
    <xf numFmtId="0" fontId="98" fillId="0" borderId="53" applyNumberFormat="0" applyFill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59" fillId="18" borderId="0" applyNumberFormat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59" fillId="26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11" borderId="37" applyNumberFormat="0" applyAlignment="0" applyProtection="0">
      <alignment vertical="center"/>
    </xf>
    <xf numFmtId="187" fontId="11" fillId="2" borderId="54" applyFont="0" applyFill="0" applyBorder="0" applyProtection="0">
      <alignment horizontal="right" vertical="center" shrinkToFit="1"/>
    </xf>
    <xf numFmtId="187" fontId="11" fillId="2" borderId="54" applyFont="0" applyFill="0" applyBorder="0" applyProtection="0">
      <alignment horizontal="right" vertical="center"/>
    </xf>
    <xf numFmtId="0" fontId="103" fillId="8" borderId="0" applyNumberFormat="0" applyBorder="0" applyAlignment="0" applyProtection="0">
      <alignment vertical="center"/>
    </xf>
    <xf numFmtId="188" fontId="11" fillId="0" borderId="0" applyFont="0" applyFill="0" applyBorder="0" applyAlignment="0" applyProtection="0">
      <alignment horizontal="center" vertical="center"/>
    </xf>
    <xf numFmtId="189" fontId="104" fillId="0" borderId="55" applyFill="0" applyBorder="0">
      <alignment horizontal="center" vertical="center" shrinkToFit="1"/>
    </xf>
    <xf numFmtId="0" fontId="105" fillId="0" borderId="0" applyNumberFormat="0" applyFill="0" applyBorder="0" applyAlignment="0" applyProtection="0">
      <alignment vertical="top"/>
      <protection locked="0"/>
    </xf>
    <xf numFmtId="0" fontId="56" fillId="13" borderId="41" applyNumberFormat="0" applyFont="0" applyAlignment="0" applyProtection="0">
      <alignment vertical="center"/>
    </xf>
    <xf numFmtId="0" fontId="104" fillId="0" borderId="16" applyBorder="0">
      <alignment horizontal="center" vertical="center" wrapText="1" shrinkToFit="1"/>
    </xf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56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91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06" fillId="0" borderId="0" applyFont="0" applyFill="0" applyBorder="0" applyAlignment="0" applyProtection="0">
      <alignment vertical="center"/>
    </xf>
    <xf numFmtId="10" fontId="104" fillId="0" borderId="56" applyBorder="0">
      <alignment horizontal="center" vertical="center" shrinkToFit="1"/>
    </xf>
    <xf numFmtId="0" fontId="107" fillId="9" borderId="0" applyNumberFormat="0" applyBorder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109" fillId="12" borderId="40" applyNumberFormat="0" applyAlignment="0" applyProtection="0">
      <alignment vertical="center"/>
    </xf>
    <xf numFmtId="177" fontId="104" fillId="0" borderId="16" applyFont="0" applyFill="0" applyBorder="0">
      <alignment horizontal="center"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06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6" fillId="0" borderId="0" applyFont="0" applyFill="0" applyBorder="0" applyAlignment="0" applyProtection="0">
      <alignment vertical="center"/>
    </xf>
    <xf numFmtId="190" fontId="88" fillId="0" borderId="0"/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41" fontId="54" fillId="0" borderId="0" applyFont="0" applyFill="0" applyBorder="0" applyAlignment="0" applyProtection="0">
      <alignment vertical="center"/>
    </xf>
    <xf numFmtId="191" fontId="88" fillId="0" borderId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176" fontId="2" fillId="0" borderId="0" applyFont="0" applyFill="0" applyBorder="0" applyAlignment="0" applyProtection="0"/>
    <xf numFmtId="192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88" fillId="0" borderId="0" applyFont="0" applyFill="0" applyBorder="0" applyAlignment="0" applyProtection="0">
      <alignment vertical="center"/>
    </xf>
    <xf numFmtId="0" fontId="2" fillId="0" borderId="0"/>
    <xf numFmtId="0" fontId="2" fillId="0" borderId="0"/>
    <xf numFmtId="0" fontId="112" fillId="0" borderId="39" applyNumberFormat="0" applyFill="0" applyAlignment="0" applyProtection="0">
      <alignment vertical="center"/>
    </xf>
    <xf numFmtId="0" fontId="113" fillId="0" borderId="42" applyNumberFormat="0" applyFill="0" applyAlignment="0" applyProtection="0">
      <alignment vertical="center"/>
    </xf>
    <xf numFmtId="0" fontId="114" fillId="10" borderId="37" applyNumberFormat="0" applyAlignment="0" applyProtection="0">
      <alignment vertical="center"/>
    </xf>
    <xf numFmtId="0" fontId="115" fillId="0" borderId="34" applyNumberFormat="0" applyFill="0" applyAlignment="0" applyProtection="0">
      <alignment vertical="center"/>
    </xf>
    <xf numFmtId="0" fontId="116" fillId="0" borderId="35" applyNumberFormat="0" applyFill="0" applyAlignment="0" applyProtection="0">
      <alignment vertical="center"/>
    </xf>
    <xf numFmtId="0" fontId="117" fillId="0" borderId="36" applyNumberFormat="0" applyFill="0" applyAlignment="0" applyProtection="0">
      <alignment vertical="center"/>
    </xf>
    <xf numFmtId="0" fontId="117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119" fillId="7" borderId="0" applyNumberFormat="0" applyBorder="0" applyAlignment="0" applyProtection="0">
      <alignment vertical="center"/>
    </xf>
    <xf numFmtId="0" fontId="120" fillId="11" borderId="38" applyNumberFormat="0" applyAlignment="0" applyProtection="0">
      <alignment vertical="center"/>
    </xf>
    <xf numFmtId="193" fontId="121" fillId="0" borderId="0" applyFont="0" applyFill="0" applyBorder="0" applyAlignment="0" applyProtection="0"/>
    <xf numFmtId="194" fontId="121" fillId="0" borderId="0" applyFont="0" applyFill="0" applyBorder="0" applyAlignment="0" applyProtection="0"/>
    <xf numFmtId="0" fontId="104" fillId="0" borderId="16" applyNumberFormat="0" applyFont="0" applyFill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110" fillId="0" borderId="0">
      <alignment vertical="center"/>
    </xf>
    <xf numFmtId="0" fontId="2" fillId="0" borderId="0">
      <alignment vertical="center"/>
    </xf>
    <xf numFmtId="0" fontId="88" fillId="0" borderId="0"/>
    <xf numFmtId="0" fontId="110" fillId="0" borderId="0">
      <alignment vertical="center"/>
    </xf>
    <xf numFmtId="0" fontId="2" fillId="0" borderId="0"/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56" fillId="0" borderId="0">
      <alignment vertical="center"/>
    </xf>
    <xf numFmtId="0" fontId="110" fillId="0" borderId="0">
      <alignment vertical="center"/>
    </xf>
    <xf numFmtId="0" fontId="2" fillId="0" borderId="0"/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88" fillId="0" borderId="0"/>
    <xf numFmtId="0" fontId="54" fillId="0" borderId="0">
      <alignment vertical="center"/>
    </xf>
    <xf numFmtId="0" fontId="110" fillId="0" borderId="0">
      <alignment vertical="center"/>
    </xf>
    <xf numFmtId="0" fontId="54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110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54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110" fillId="0" borderId="0">
      <alignment vertical="center"/>
    </xf>
    <xf numFmtId="0" fontId="66" fillId="0" borderId="0"/>
    <xf numFmtId="0" fontId="54" fillId="0" borderId="0">
      <alignment vertical="center"/>
    </xf>
    <xf numFmtId="0" fontId="110" fillId="0" borderId="0">
      <alignment vertical="center"/>
    </xf>
    <xf numFmtId="0" fontId="54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110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54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110" fillId="0" borderId="0">
      <alignment vertical="center"/>
    </xf>
    <xf numFmtId="0" fontId="54" fillId="0" borderId="0">
      <alignment vertical="center"/>
    </xf>
    <xf numFmtId="0" fontId="110" fillId="0" borderId="0">
      <alignment vertical="center"/>
    </xf>
    <xf numFmtId="0" fontId="54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110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54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110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2" fillId="0" borderId="0">
      <alignment vertical="center"/>
    </xf>
    <xf numFmtId="0" fontId="11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88" fillId="0" borderId="0"/>
    <xf numFmtId="0" fontId="11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/>
    <xf numFmtId="0" fontId="88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53" fillId="0" borderId="0">
      <alignment vertical="center"/>
    </xf>
    <xf numFmtId="0" fontId="1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2" fillId="0" borderId="0"/>
    <xf numFmtId="0" fontId="2" fillId="0" borderId="0"/>
    <xf numFmtId="0" fontId="1" fillId="0" borderId="0">
      <alignment vertical="center"/>
    </xf>
    <xf numFmtId="0" fontId="53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111" fillId="0" borderId="0">
      <alignment vertical="center"/>
    </xf>
    <xf numFmtId="0" fontId="2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2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5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3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53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6" fillId="0" borderId="0">
      <alignment vertical="center"/>
    </xf>
    <xf numFmtId="0" fontId="10" fillId="0" borderId="57" applyNumberFormat="0" applyFont="0" applyFill="0" applyProtection="0">
      <alignment horizontal="center" vertical="center" wrapText="1"/>
    </xf>
    <xf numFmtId="0" fontId="2" fillId="0" borderId="0"/>
    <xf numFmtId="176" fontId="2" fillId="0" borderId="0" applyFont="0" applyFill="0" applyBorder="0" applyAlignment="0" applyProtection="0"/>
  </cellStyleXfs>
  <cellXfs count="461">
    <xf numFmtId="0" fontId="0" fillId="0" borderId="0" xfId="0"/>
    <xf numFmtId="0" fontId="10" fillId="0" borderId="0" xfId="0" applyFont="1" applyAlignment="1">
      <alignment vertical="center"/>
    </xf>
    <xf numFmtId="0" fontId="10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177" fontId="11" fillId="0" borderId="0" xfId="0" applyNumberFormat="1" applyFont="1" applyFill="1" applyBorder="1" applyAlignment="1">
      <alignment vertical="center"/>
    </xf>
    <xf numFmtId="0" fontId="11" fillId="0" borderId="1" xfId="0" applyFont="1" applyFill="1" applyBorder="1" applyAlignment="1">
      <alignment horizontal="left" vertical="center" shrinkToFit="1"/>
    </xf>
    <xf numFmtId="10" fontId="11" fillId="0" borderId="1" xfId="0" applyNumberFormat="1" applyFont="1" applyFill="1" applyBorder="1" applyAlignment="1">
      <alignment vertical="center"/>
    </xf>
    <xf numFmtId="10" fontId="11" fillId="0" borderId="1" xfId="1" applyNumberFormat="1" applyFont="1" applyFill="1" applyBorder="1" applyAlignment="1">
      <alignment vertical="center"/>
    </xf>
    <xf numFmtId="14" fontId="11" fillId="0" borderId="1" xfId="1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/>
    </xf>
    <xf numFmtId="10" fontId="11" fillId="0" borderId="0" xfId="0" applyNumberFormat="1" applyFont="1" applyFill="1" applyBorder="1" applyAlignment="1">
      <alignment vertical="center"/>
    </xf>
    <xf numFmtId="10" fontId="11" fillId="0" borderId="0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right" vertical="center"/>
    </xf>
    <xf numFmtId="0" fontId="10" fillId="0" borderId="1" xfId="0" applyFont="1" applyFill="1" applyBorder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2" fillId="0" borderId="0" xfId="6">
      <alignment vertical="center"/>
    </xf>
    <xf numFmtId="0" fontId="24" fillId="0" borderId="0" xfId="6" applyFont="1" applyAlignment="1">
      <alignment horizontal="left" vertical="center" wrapText="1"/>
    </xf>
    <xf numFmtId="0" fontId="2" fillId="0" borderId="0" xfId="6" applyAlignment="1">
      <alignment vertical="center" wrapText="1"/>
    </xf>
    <xf numFmtId="0" fontId="2" fillId="0" borderId="0" xfId="6" applyAlignment="1">
      <alignment vertical="center"/>
    </xf>
    <xf numFmtId="0" fontId="27" fillId="0" borderId="0" xfId="6" applyFont="1" applyBorder="1" applyAlignment="1">
      <alignment horizontal="center" vertical="center" wrapText="1"/>
    </xf>
    <xf numFmtId="0" fontId="11" fillId="0" borderId="0" xfId="6" applyFont="1" applyAlignment="1">
      <alignment vertical="center" wrapText="1"/>
    </xf>
    <xf numFmtId="0" fontId="11" fillId="0" borderId="0" xfId="6" applyFont="1" applyBorder="1" applyAlignment="1">
      <alignment vertical="center" wrapText="1"/>
    </xf>
    <xf numFmtId="0" fontId="9" fillId="0" borderId="0" xfId="6" applyFont="1" applyAlignment="1">
      <alignment horizontal="distributed" vertical="center" wrapText="1"/>
    </xf>
    <xf numFmtId="0" fontId="9" fillId="0" borderId="0" xfId="6" applyFont="1" applyAlignment="1">
      <alignment vertical="center" wrapText="1"/>
    </xf>
    <xf numFmtId="0" fontId="16" fillId="0" borderId="0" xfId="6" applyFont="1" applyBorder="1" applyAlignment="1">
      <alignment vertical="center" wrapText="1"/>
    </xf>
    <xf numFmtId="0" fontId="25" fillId="0" borderId="0" xfId="6" applyFont="1" applyAlignment="1">
      <alignment horizontal="left" vertical="center" wrapText="1"/>
    </xf>
    <xf numFmtId="0" fontId="24" fillId="0" borderId="0" xfId="6" applyFont="1" applyAlignment="1">
      <alignment horizontal="center" vertical="center" wrapText="1"/>
    </xf>
    <xf numFmtId="0" fontId="16" fillId="0" borderId="0" xfId="0" applyFont="1" applyAlignment="1">
      <alignment vertical="center"/>
    </xf>
    <xf numFmtId="3" fontId="11" fillId="0" borderId="1" xfId="0" applyNumberFormat="1" applyFont="1" applyBorder="1" applyAlignment="1">
      <alignment horizontal="distributed" vertical="center" indent="1"/>
    </xf>
    <xf numFmtId="0" fontId="13" fillId="0" borderId="0" xfId="0" applyFont="1" applyAlignment="1">
      <alignment vertical="center"/>
    </xf>
    <xf numFmtId="41" fontId="15" fillId="0" borderId="1" xfId="2" applyNumberFormat="1" applyFont="1" applyBorder="1" applyAlignment="1">
      <alignment vertical="center" shrinkToFit="1"/>
    </xf>
    <xf numFmtId="41" fontId="15" fillId="3" borderId="1" xfId="2" applyNumberFormat="1" applyFont="1" applyFill="1" applyBorder="1" applyAlignment="1">
      <alignment vertical="center" shrinkToFit="1"/>
    </xf>
    <xf numFmtId="0" fontId="11" fillId="0" borderId="0" xfId="0" applyFont="1" applyAlignment="1">
      <alignment horizontal="distributed" vertical="center" shrinkToFit="1"/>
    </xf>
    <xf numFmtId="41" fontId="10" fillId="0" borderId="1" xfId="2" applyNumberFormat="1" applyFont="1" applyBorder="1" applyAlignment="1">
      <alignment vertical="center" shrinkToFit="1"/>
    </xf>
    <xf numFmtId="0" fontId="10" fillId="0" borderId="0" xfId="0" applyFont="1" applyAlignment="1">
      <alignment horizontal="distributed" vertical="center"/>
    </xf>
    <xf numFmtId="0" fontId="10" fillId="0" borderId="1" xfId="0" applyFont="1" applyBorder="1" applyAlignment="1">
      <alignment horizontal="distributed" vertical="center"/>
    </xf>
    <xf numFmtId="178" fontId="10" fillId="0" borderId="0" xfId="0" applyNumberFormat="1" applyFont="1" applyBorder="1" applyAlignment="1">
      <alignment vertical="center"/>
    </xf>
    <xf numFmtId="0" fontId="10" fillId="4" borderId="0" xfId="0" applyFont="1" applyFill="1" applyAlignment="1">
      <alignment vertical="center"/>
    </xf>
    <xf numFmtId="0" fontId="23" fillId="4" borderId="0" xfId="6" applyFont="1" applyFill="1" applyAlignment="1">
      <alignment horizontal="center" vertical="center" wrapText="1"/>
    </xf>
    <xf numFmtId="0" fontId="2" fillId="4" borderId="0" xfId="6" applyFill="1">
      <alignment vertical="center"/>
    </xf>
    <xf numFmtId="0" fontId="27" fillId="4" borderId="0" xfId="6" applyFont="1" applyFill="1" applyBorder="1" applyAlignment="1">
      <alignment horizontal="center" vertical="center" wrapText="1"/>
    </xf>
    <xf numFmtId="0" fontId="11" fillId="4" borderId="0" xfId="6" applyFont="1" applyFill="1" applyAlignment="1">
      <alignment vertical="center" wrapText="1"/>
    </xf>
    <xf numFmtId="0" fontId="28" fillId="4" borderId="0" xfId="6" applyFont="1" applyFill="1" applyAlignment="1">
      <alignment horizontal="center" vertical="center" wrapText="1"/>
    </xf>
    <xf numFmtId="0" fontId="24" fillId="0" borderId="0" xfId="6" applyFont="1" applyAlignment="1">
      <alignment horizontal="left" vertical="center" shrinkToFit="1"/>
    </xf>
    <xf numFmtId="0" fontId="0" fillId="4" borderId="0" xfId="0" applyFill="1" applyAlignment="1">
      <alignment vertical="center"/>
    </xf>
    <xf numFmtId="0" fontId="32" fillId="4" borderId="0" xfId="0" applyFont="1" applyFill="1" applyAlignment="1">
      <alignment vertical="center"/>
    </xf>
    <xf numFmtId="0" fontId="11" fillId="4" borderId="0" xfId="0" applyFont="1" applyFill="1" applyAlignment="1">
      <alignment vertical="center"/>
    </xf>
    <xf numFmtId="0" fontId="11" fillId="0" borderId="0" xfId="0" applyFont="1" applyAlignment="1">
      <alignment horizontal="distributed" vertical="center"/>
    </xf>
    <xf numFmtId="0" fontId="11" fillId="2" borderId="1" xfId="0" applyFont="1" applyFill="1" applyBorder="1" applyAlignment="1">
      <alignment horizontal="distributed" vertical="center" wrapText="1" indent="1"/>
    </xf>
    <xf numFmtId="0" fontId="11" fillId="2" borderId="1" xfId="0" applyFont="1" applyFill="1" applyBorder="1" applyAlignment="1">
      <alignment horizontal="distributed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distributed" vertical="center"/>
    </xf>
    <xf numFmtId="0" fontId="10" fillId="0" borderId="1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wrapText="1"/>
    </xf>
    <xf numFmtId="41" fontId="10" fillId="0" borderId="1" xfId="2" applyNumberFormat="1" applyFont="1" applyBorder="1" applyAlignment="1">
      <alignment horizontal="right" vertical="center" shrinkToFit="1"/>
    </xf>
    <xf numFmtId="0" fontId="22" fillId="4" borderId="1" xfId="0" applyFont="1" applyFill="1" applyBorder="1" applyAlignment="1">
      <alignment horizontal="center" vertical="center"/>
    </xf>
    <xf numFmtId="41" fontId="22" fillId="4" borderId="1" xfId="2" applyNumberFormat="1" applyFont="1" applyFill="1" applyBorder="1" applyAlignment="1">
      <alignment horizontal="right" vertical="center" shrinkToFit="1"/>
    </xf>
    <xf numFmtId="0" fontId="14" fillId="2" borderId="1" xfId="0" applyFont="1" applyFill="1" applyBorder="1" applyAlignment="1">
      <alignment horizontal="distributed" vertical="center"/>
    </xf>
    <xf numFmtId="0" fontId="14" fillId="2" borderId="1" xfId="0" applyFont="1" applyFill="1" applyBorder="1" applyAlignment="1">
      <alignment horizontal="distributed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right" vertical="center" wrapText="1"/>
    </xf>
    <xf numFmtId="41" fontId="10" fillId="4" borderId="1" xfId="2" applyNumberFormat="1" applyFont="1" applyFill="1" applyBorder="1" applyAlignment="1">
      <alignment horizontal="right" vertical="center" shrinkToFit="1"/>
    </xf>
    <xf numFmtId="41" fontId="10" fillId="0" borderId="1" xfId="2" applyNumberFormat="1" applyFont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distributed" vertical="center" wrapText="1" shrinkToFit="1"/>
    </xf>
    <xf numFmtId="0" fontId="14" fillId="2" borderId="1" xfId="0" applyFont="1" applyFill="1" applyBorder="1" applyAlignment="1">
      <alignment horizontal="center" vertical="center" shrinkToFit="1"/>
    </xf>
    <xf numFmtId="0" fontId="10" fillId="2" borderId="1" xfId="0" applyFont="1" applyFill="1" applyBorder="1" applyAlignment="1">
      <alignment horizontal="distributed" vertical="center" wrapText="1" shrinkToFit="1"/>
    </xf>
    <xf numFmtId="0" fontId="10" fillId="0" borderId="1" xfId="0" applyFont="1" applyBorder="1" applyAlignment="1">
      <alignment horizontal="left" vertical="center" wrapText="1"/>
    </xf>
    <xf numFmtId="0" fontId="10" fillId="0" borderId="1" xfId="5" applyFont="1" applyBorder="1" applyAlignment="1">
      <alignment vertical="center" wrapText="1"/>
    </xf>
    <xf numFmtId="0" fontId="22" fillId="4" borderId="1" xfId="0" applyFont="1" applyFill="1" applyBorder="1" applyAlignment="1">
      <alignment horizontal="distributed" vertical="center" wrapText="1"/>
    </xf>
    <xf numFmtId="0" fontId="13" fillId="4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distributed" vertical="center" wrapText="1"/>
    </xf>
    <xf numFmtId="0" fontId="10" fillId="0" borderId="1" xfId="0" applyFont="1" applyBorder="1" applyAlignment="1">
      <alignment vertical="center" wrapText="1"/>
    </xf>
    <xf numFmtId="0" fontId="22" fillId="0" borderId="1" xfId="0" applyFont="1" applyBorder="1" applyAlignment="1">
      <alignment horizontal="distributed" vertical="center" wrapText="1"/>
    </xf>
    <xf numFmtId="0" fontId="22" fillId="0" borderId="1" xfId="0" applyFont="1" applyBorder="1" applyAlignment="1">
      <alignment vertical="center" wrapText="1"/>
    </xf>
    <xf numFmtId="0" fontId="7" fillId="5" borderId="0" xfId="0" applyFont="1" applyFill="1" applyBorder="1" applyAlignment="1">
      <alignment horizontal="center" vertical="center"/>
    </xf>
    <xf numFmtId="0" fontId="11" fillId="5" borderId="0" xfId="0" applyFont="1" applyFill="1" applyAlignment="1">
      <alignment vertical="center"/>
    </xf>
    <xf numFmtId="3" fontId="10" fillId="0" borderId="1" xfId="0" applyNumberFormat="1" applyFont="1" applyFill="1" applyBorder="1" applyAlignment="1">
      <alignment horizontal="center" vertical="center"/>
    </xf>
    <xf numFmtId="0" fontId="11" fillId="0" borderId="0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0" fillId="4" borderId="1" xfId="0" applyFont="1" applyFill="1" applyBorder="1" applyAlignment="1">
      <alignment horizontal="center" vertical="center"/>
    </xf>
    <xf numFmtId="0" fontId="11" fillId="6" borderId="4" xfId="0" applyFont="1" applyFill="1" applyBorder="1" applyAlignment="1">
      <alignment horizontal="center" vertical="center" shrinkToFit="1"/>
    </xf>
    <xf numFmtId="0" fontId="11" fillId="6" borderId="5" xfId="0" applyFont="1" applyFill="1" applyBorder="1" applyAlignment="1">
      <alignment horizontal="left" vertical="center" shrinkToFit="1"/>
    </xf>
    <xf numFmtId="0" fontId="11" fillId="6" borderId="5" xfId="0" applyFont="1" applyFill="1" applyBorder="1" applyAlignment="1">
      <alignment horizontal="center" vertical="center" shrinkToFit="1"/>
    </xf>
    <xf numFmtId="177" fontId="11" fillId="6" borderId="5" xfId="0" applyNumberFormat="1" applyFont="1" applyFill="1" applyBorder="1" applyAlignment="1">
      <alignment vertical="center" shrinkToFit="1"/>
    </xf>
    <xf numFmtId="10" fontId="11" fillId="6" borderId="6" xfId="1" applyNumberFormat="1" applyFont="1" applyFill="1" applyBorder="1" applyAlignment="1">
      <alignment vertical="center" shrinkToFit="1"/>
    </xf>
    <xf numFmtId="0" fontId="47" fillId="0" borderId="0" xfId="6" applyFont="1" applyAlignment="1">
      <alignment horizontal="left" vertical="center" wrapText="1"/>
    </xf>
    <xf numFmtId="0" fontId="48" fillId="0" borderId="0" xfId="6" applyFont="1" applyAlignment="1">
      <alignment horizontal="left" vertical="center" wrapText="1"/>
    </xf>
    <xf numFmtId="0" fontId="49" fillId="0" borderId="0" xfId="6" applyFont="1" applyAlignment="1">
      <alignment horizontal="center" vertical="center" wrapText="1"/>
    </xf>
    <xf numFmtId="0" fontId="17" fillId="0" borderId="7" xfId="0" applyFont="1" applyBorder="1" applyAlignment="1">
      <alignment horizontal="center" vertical="center"/>
    </xf>
    <xf numFmtId="41" fontId="10" fillId="4" borderId="1" xfId="2" applyNumberFormat="1" applyFont="1" applyFill="1" applyBorder="1" applyAlignment="1">
      <alignment vertical="center" shrinkToFit="1"/>
    </xf>
    <xf numFmtId="0" fontId="39" fillId="0" borderId="0" xfId="6" applyFont="1">
      <alignment vertical="center"/>
    </xf>
    <xf numFmtId="0" fontId="40" fillId="0" borderId="0" xfId="6" applyFont="1">
      <alignment vertical="center"/>
    </xf>
    <xf numFmtId="41" fontId="15" fillId="0" borderId="8" xfId="2" applyNumberFormat="1" applyFont="1" applyBorder="1" applyAlignment="1">
      <alignment vertical="center" shrinkToFit="1"/>
    </xf>
    <xf numFmtId="41" fontId="15" fillId="0" borderId="9" xfId="2" applyNumberFormat="1" applyFont="1" applyBorder="1" applyAlignment="1">
      <alignment vertical="center" shrinkToFit="1"/>
    </xf>
    <xf numFmtId="41" fontId="15" fillId="0" borderId="10" xfId="2" applyNumberFormat="1" applyFont="1" applyBorder="1" applyAlignment="1">
      <alignment vertical="center" shrinkToFit="1"/>
    </xf>
    <xf numFmtId="41" fontId="15" fillId="0" borderId="11" xfId="2" applyNumberFormat="1" applyFont="1" applyBorder="1" applyAlignment="1">
      <alignment vertical="center" shrinkToFit="1"/>
    </xf>
    <xf numFmtId="0" fontId="9" fillId="0" borderId="0" xfId="6" applyFont="1" applyBorder="1" applyAlignment="1">
      <alignment horizontal="left" vertical="center" wrapText="1"/>
    </xf>
    <xf numFmtId="0" fontId="42" fillId="4" borderId="0" xfId="6" applyFont="1" applyFill="1" applyAlignment="1">
      <alignment horizontal="center" vertical="center" wrapText="1"/>
    </xf>
    <xf numFmtId="0" fontId="11" fillId="4" borderId="0" xfId="6" applyFont="1" applyFill="1">
      <alignment vertical="center"/>
    </xf>
    <xf numFmtId="0" fontId="11" fillId="0" borderId="0" xfId="6" applyFont="1">
      <alignment vertical="center"/>
    </xf>
    <xf numFmtId="0" fontId="43" fillId="0" borderId="0" xfId="6" applyFont="1" applyAlignment="1">
      <alignment horizontal="left" vertical="center" wrapText="1"/>
    </xf>
    <xf numFmtId="0" fontId="46" fillId="0" borderId="0" xfId="6" applyFont="1" applyAlignment="1">
      <alignment horizontal="center" vertical="center" wrapText="1"/>
    </xf>
    <xf numFmtId="44" fontId="10" fillId="0" borderId="0" xfId="0" applyNumberFormat="1" applyFont="1" applyAlignment="1">
      <alignment vertical="center"/>
    </xf>
    <xf numFmtId="176" fontId="10" fillId="0" borderId="1" xfId="7" applyFont="1" applyBorder="1" applyAlignment="1">
      <alignment horizontal="center" vertical="center"/>
    </xf>
    <xf numFmtId="0" fontId="10" fillId="0" borderId="1" xfId="7" applyNumberFormat="1" applyFont="1" applyBorder="1" applyAlignment="1">
      <alignment horizontal="distributed" vertical="center"/>
    </xf>
    <xf numFmtId="176" fontId="10" fillId="0" borderId="1" xfId="7" applyFont="1" applyBorder="1" applyAlignment="1">
      <alignment vertical="center"/>
    </xf>
    <xf numFmtId="176" fontId="10" fillId="0" borderId="0" xfId="7" applyFont="1" applyBorder="1" applyAlignment="1">
      <alignment horizontal="left" vertical="center"/>
    </xf>
    <xf numFmtId="41" fontId="10" fillId="0" borderId="1" xfId="7" applyNumberFormat="1" applyFont="1" applyBorder="1" applyAlignment="1">
      <alignment horizontal="right" vertical="center" wrapText="1"/>
    </xf>
    <xf numFmtId="41" fontId="10" fillId="4" borderId="1" xfId="7" applyNumberFormat="1" applyFont="1" applyFill="1" applyBorder="1" applyAlignment="1">
      <alignment horizontal="right" vertical="center" wrapText="1"/>
    </xf>
    <xf numFmtId="41" fontId="10" fillId="0" borderId="1" xfId="8" applyNumberFormat="1" applyFont="1" applyBorder="1" applyAlignment="1">
      <alignment horizontal="right" vertical="center" wrapText="1"/>
    </xf>
    <xf numFmtId="41" fontId="22" fillId="4" borderId="1" xfId="7" applyNumberFormat="1" applyFont="1" applyFill="1" applyBorder="1" applyAlignment="1">
      <alignment vertical="center" wrapText="1"/>
    </xf>
    <xf numFmtId="41" fontId="22" fillId="4" borderId="1" xfId="7" applyNumberFormat="1" applyFont="1" applyFill="1" applyBorder="1" applyAlignment="1">
      <alignment horizontal="right" vertical="center" wrapText="1"/>
    </xf>
    <xf numFmtId="41" fontId="10" fillId="4" borderId="1" xfId="7" applyNumberFormat="1" applyFont="1" applyFill="1" applyBorder="1" applyAlignment="1">
      <alignment vertical="center" wrapText="1"/>
    </xf>
    <xf numFmtId="41" fontId="22" fillId="0" borderId="1" xfId="7" applyNumberFormat="1" applyFont="1" applyBorder="1" applyAlignment="1">
      <alignment vertical="center" wrapText="1"/>
    </xf>
    <xf numFmtId="0" fontId="28" fillId="4" borderId="0" xfId="6" applyFont="1" applyFill="1" applyAlignment="1">
      <alignment horizontal="center" vertical="center" shrinkToFit="1"/>
    </xf>
    <xf numFmtId="0" fontId="14" fillId="2" borderId="8" xfId="0" applyFont="1" applyFill="1" applyBorder="1" applyAlignment="1">
      <alignment vertical="center"/>
    </xf>
    <xf numFmtId="0" fontId="14" fillId="2" borderId="8" xfId="0" applyFont="1" applyFill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11" fillId="0" borderId="8" xfId="0" applyFont="1" applyBorder="1" applyAlignment="1">
      <alignment horizontal="right" vertical="center" wrapText="1"/>
    </xf>
    <xf numFmtId="180" fontId="10" fillId="4" borderId="1" xfId="7" applyNumberFormat="1" applyFont="1" applyFill="1" applyBorder="1" applyAlignment="1">
      <alignment horizontal="right" vertical="center" wrapText="1"/>
    </xf>
    <xf numFmtId="181" fontId="22" fillId="4" borderId="1" xfId="7" applyNumberFormat="1" applyFont="1" applyFill="1" applyBorder="1" applyAlignment="1">
      <alignment horizontal="right" vertical="center" wrapText="1"/>
    </xf>
    <xf numFmtId="181" fontId="10" fillId="4" borderId="1" xfId="7" applyNumberFormat="1" applyFont="1" applyFill="1" applyBorder="1" applyAlignment="1">
      <alignment horizontal="right" vertical="center" wrapText="1"/>
    </xf>
    <xf numFmtId="0" fontId="10" fillId="2" borderId="1" xfId="0" applyFont="1" applyFill="1" applyBorder="1" applyAlignment="1">
      <alignment horizontal="center" vertical="center" wrapText="1"/>
    </xf>
    <xf numFmtId="41" fontId="10" fillId="0" borderId="1" xfId="7" applyNumberFormat="1" applyFont="1" applyFill="1" applyBorder="1" applyAlignment="1">
      <alignment horizontal="right" vertical="center" wrapText="1"/>
    </xf>
    <xf numFmtId="0" fontId="50" fillId="0" borderId="0" xfId="0" applyFont="1" applyAlignment="1">
      <alignment horizontal="justify" vertical="center"/>
    </xf>
    <xf numFmtId="0" fontId="11" fillId="0" borderId="1" xfId="0" applyFont="1" applyBorder="1" applyAlignment="1">
      <alignment horizontal="distributed" vertical="center"/>
    </xf>
    <xf numFmtId="0" fontId="10" fillId="2" borderId="1" xfId="0" applyFont="1" applyFill="1" applyBorder="1" applyAlignment="1">
      <alignment horizontal="distributed" vertical="center" wrapText="1"/>
    </xf>
    <xf numFmtId="0" fontId="10" fillId="2" borderId="1" xfId="0" applyFont="1" applyFill="1" applyBorder="1" applyAlignment="1">
      <alignment horizontal="distributed" vertical="center" wrapText="1" indent="1"/>
    </xf>
    <xf numFmtId="41" fontId="22" fillId="0" borderId="0" xfId="7" applyNumberFormat="1" applyFont="1" applyFill="1" applyBorder="1" applyAlignment="1">
      <alignment vertical="center" wrapText="1"/>
    </xf>
    <xf numFmtId="41" fontId="22" fillId="0" borderId="0" xfId="7" applyNumberFormat="1" applyFont="1" applyFill="1" applyBorder="1" applyAlignment="1">
      <alignment horizontal="right" vertical="center" wrapText="1"/>
    </xf>
    <xf numFmtId="181" fontId="22" fillId="0" borderId="0" xfId="7" applyNumberFormat="1" applyFont="1" applyFill="1" applyBorder="1" applyAlignment="1">
      <alignment horizontal="right" vertical="center" wrapText="1"/>
    </xf>
    <xf numFmtId="41" fontId="10" fillId="0" borderId="0" xfId="8" applyNumberFormat="1" applyFont="1" applyFill="1" applyBorder="1" applyAlignment="1">
      <alignment horizontal="right" vertical="center" wrapText="1"/>
    </xf>
    <xf numFmtId="0" fontId="11" fillId="0" borderId="0" xfId="0" applyFont="1" applyFill="1" applyAlignment="1">
      <alignment vertical="center"/>
    </xf>
    <xf numFmtId="0" fontId="52" fillId="0" borderId="0" xfId="0" applyFont="1" applyAlignment="1">
      <alignment vertical="center"/>
    </xf>
    <xf numFmtId="177" fontId="11" fillId="4" borderId="1" xfId="7" applyNumberFormat="1" applyFont="1" applyFill="1" applyBorder="1" applyAlignment="1">
      <alignment vertical="center"/>
    </xf>
    <xf numFmtId="41" fontId="10" fillId="0" borderId="1" xfId="7" applyNumberFormat="1" applyFont="1" applyBorder="1" applyAlignment="1">
      <alignment vertical="center" wrapText="1"/>
    </xf>
    <xf numFmtId="0" fontId="10" fillId="0" borderId="0" xfId="9" applyFont="1" applyAlignment="1">
      <alignment horizontal="distributed" vertical="center"/>
    </xf>
    <xf numFmtId="0" fontId="10" fillId="0" borderId="0" xfId="9" applyFont="1" applyAlignment="1">
      <alignment vertical="center"/>
    </xf>
    <xf numFmtId="0" fontId="11" fillId="0" borderId="0" xfId="9" applyFont="1" applyAlignment="1">
      <alignment vertical="center"/>
    </xf>
    <xf numFmtId="0" fontId="11" fillId="0" borderId="1" xfId="9" applyFont="1" applyBorder="1" applyAlignment="1">
      <alignment horizontal="distributed" vertical="center"/>
    </xf>
    <xf numFmtId="0" fontId="10" fillId="0" borderId="1" xfId="9" applyFont="1" applyBorder="1" applyAlignment="1">
      <alignment horizontal="distributed" vertical="center"/>
    </xf>
    <xf numFmtId="176" fontId="10" fillId="38" borderId="1" xfId="7" applyFont="1" applyFill="1" applyBorder="1" applyAlignment="1">
      <alignment horizontal="center" vertical="center"/>
    </xf>
    <xf numFmtId="44" fontId="10" fillId="0" borderId="0" xfId="9" applyNumberFormat="1" applyFont="1" applyAlignment="1">
      <alignment vertical="center"/>
    </xf>
    <xf numFmtId="178" fontId="10" fillId="0" borderId="0" xfId="9" applyNumberFormat="1" applyFont="1" applyBorder="1" applyAlignment="1">
      <alignment vertical="center"/>
    </xf>
    <xf numFmtId="0" fontId="10" fillId="2" borderId="1" xfId="9" applyFont="1" applyFill="1" applyBorder="1" applyAlignment="1">
      <alignment horizontal="distributed" vertical="center" wrapText="1" indent="1"/>
    </xf>
    <xf numFmtId="0" fontId="10" fillId="2" borderId="1" xfId="9" applyFont="1" applyFill="1" applyBorder="1" applyAlignment="1">
      <alignment horizontal="distributed" vertical="center" wrapText="1"/>
    </xf>
    <xf numFmtId="0" fontId="10" fillId="2" borderId="1" xfId="9" applyFont="1" applyFill="1" applyBorder="1" applyAlignment="1">
      <alignment horizontal="distributed" vertical="center" wrapText="1" shrinkToFit="1"/>
    </xf>
    <xf numFmtId="0" fontId="10" fillId="2" borderId="1" xfId="9" applyFont="1" applyFill="1" applyBorder="1" applyAlignment="1">
      <alignment horizontal="center" vertical="center" wrapText="1"/>
    </xf>
    <xf numFmtId="14" fontId="10" fillId="0" borderId="1" xfId="8" applyNumberFormat="1" applyFont="1" applyBorder="1" applyAlignment="1">
      <alignment vertical="center" wrapText="1"/>
    </xf>
    <xf numFmtId="14" fontId="10" fillId="0" borderId="1" xfId="8" applyNumberFormat="1" applyFont="1" applyBorder="1" applyAlignment="1">
      <alignment horizontal="center" vertical="center" wrapText="1"/>
    </xf>
    <xf numFmtId="0" fontId="22" fillId="4" borderId="1" xfId="9" applyFont="1" applyFill="1" applyBorder="1" applyAlignment="1">
      <alignment horizontal="distributed" vertical="center" wrapText="1"/>
    </xf>
    <xf numFmtId="0" fontId="13" fillId="4" borderId="1" xfId="9" applyFont="1" applyFill="1" applyBorder="1" applyAlignment="1">
      <alignment vertical="center" wrapText="1"/>
    </xf>
    <xf numFmtId="0" fontId="10" fillId="0" borderId="1" xfId="9" applyFont="1" applyFill="1" applyBorder="1" applyAlignment="1">
      <alignment horizontal="distributed" vertical="center" wrapText="1"/>
    </xf>
    <xf numFmtId="0" fontId="10" fillId="0" borderId="1" xfId="9" applyFont="1" applyBorder="1" applyAlignment="1">
      <alignment vertical="center" wrapText="1"/>
    </xf>
    <xf numFmtId="0" fontId="22" fillId="0" borderId="1" xfId="9" applyFont="1" applyBorder="1" applyAlignment="1">
      <alignment horizontal="distributed" vertical="center" wrapText="1"/>
    </xf>
    <xf numFmtId="0" fontId="22" fillId="0" borderId="1" xfId="9" applyFont="1" applyBorder="1" applyAlignment="1">
      <alignment vertical="center" wrapText="1"/>
    </xf>
    <xf numFmtId="0" fontId="22" fillId="0" borderId="0" xfId="9" applyFont="1" applyFill="1" applyBorder="1" applyAlignment="1">
      <alignment horizontal="distributed" vertical="center" wrapText="1"/>
    </xf>
    <xf numFmtId="0" fontId="22" fillId="0" borderId="0" xfId="9" applyFont="1" applyFill="1" applyBorder="1" applyAlignment="1">
      <alignment vertical="center" wrapText="1"/>
    </xf>
    <xf numFmtId="0" fontId="10" fillId="0" borderId="0" xfId="10" applyFont="1" applyAlignment="1">
      <alignment horizontal="distributed" vertical="center"/>
    </xf>
    <xf numFmtId="0" fontId="10" fillId="0" borderId="0" xfId="10" applyFont="1" applyAlignment="1">
      <alignment vertical="center"/>
    </xf>
    <xf numFmtId="0" fontId="11" fillId="0" borderId="0" xfId="10" applyFont="1" applyAlignment="1">
      <alignment vertical="center"/>
    </xf>
    <xf numFmtId="0" fontId="11" fillId="0" borderId="1" xfId="10" applyFont="1" applyBorder="1" applyAlignment="1">
      <alignment horizontal="distributed" vertical="center"/>
    </xf>
    <xf numFmtId="41" fontId="11" fillId="4" borderId="1" xfId="11" applyFont="1" applyFill="1" applyBorder="1" applyAlignment="1">
      <alignment vertical="center"/>
    </xf>
    <xf numFmtId="0" fontId="10" fillId="0" borderId="1" xfId="10" applyFont="1" applyBorder="1" applyAlignment="1">
      <alignment horizontal="distributed" vertical="center"/>
    </xf>
    <xf numFmtId="44" fontId="10" fillId="0" borderId="0" xfId="10" applyNumberFormat="1" applyFont="1" applyAlignment="1">
      <alignment vertical="center"/>
    </xf>
    <xf numFmtId="178" fontId="10" fillId="0" borderId="0" xfId="10" applyNumberFormat="1" applyFont="1" applyBorder="1" applyAlignment="1">
      <alignment vertical="center"/>
    </xf>
    <xf numFmtId="0" fontId="10" fillId="2" borderId="1" xfId="10" applyFont="1" applyFill="1" applyBorder="1" applyAlignment="1">
      <alignment horizontal="distributed" vertical="center" wrapText="1" indent="1"/>
    </xf>
    <xf numFmtId="0" fontId="10" fillId="2" borderId="1" xfId="10" applyFont="1" applyFill="1" applyBorder="1" applyAlignment="1">
      <alignment horizontal="distributed" vertical="center" wrapText="1"/>
    </xf>
    <xf numFmtId="0" fontId="10" fillId="2" borderId="1" xfId="10" applyFont="1" applyFill="1" applyBorder="1" applyAlignment="1">
      <alignment horizontal="distributed" vertical="center" wrapText="1" shrinkToFit="1"/>
    </xf>
    <xf numFmtId="0" fontId="10" fillId="2" borderId="1" xfId="10" applyFont="1" applyFill="1" applyBorder="1" applyAlignment="1">
      <alignment horizontal="center" vertical="center" wrapText="1"/>
    </xf>
    <xf numFmtId="0" fontId="22" fillId="4" borderId="1" xfId="10" applyFont="1" applyFill="1" applyBorder="1" applyAlignment="1">
      <alignment horizontal="distributed" vertical="center" wrapText="1"/>
    </xf>
    <xf numFmtId="0" fontId="13" fillId="4" borderId="1" xfId="10" applyFont="1" applyFill="1" applyBorder="1" applyAlignment="1">
      <alignment vertical="center" wrapText="1"/>
    </xf>
    <xf numFmtId="182" fontId="22" fillId="4" borderId="1" xfId="7" applyNumberFormat="1" applyFont="1" applyFill="1" applyBorder="1" applyAlignment="1">
      <alignment vertical="center" wrapText="1"/>
    </xf>
    <xf numFmtId="0" fontId="10" fillId="0" borderId="1" xfId="10" applyFont="1" applyFill="1" applyBorder="1" applyAlignment="1">
      <alignment horizontal="distributed" vertical="center" wrapText="1"/>
    </xf>
    <xf numFmtId="0" fontId="10" fillId="0" borderId="1" xfId="10" applyFont="1" applyBorder="1" applyAlignment="1">
      <alignment vertical="center" wrapText="1"/>
    </xf>
    <xf numFmtId="0" fontId="22" fillId="0" borderId="1" xfId="10" applyFont="1" applyBorder="1" applyAlignment="1">
      <alignment horizontal="distributed" vertical="center" wrapText="1"/>
    </xf>
    <xf numFmtId="0" fontId="22" fillId="0" borderId="1" xfId="10" applyFont="1" applyBorder="1" applyAlignment="1">
      <alignment vertical="center" wrapText="1"/>
    </xf>
    <xf numFmtId="0" fontId="22" fillId="0" borderId="0" xfId="10" applyFont="1" applyFill="1" applyBorder="1" applyAlignment="1">
      <alignment horizontal="distributed" vertical="center" wrapText="1"/>
    </xf>
    <xf numFmtId="0" fontId="22" fillId="0" borderId="0" xfId="10" applyFont="1" applyFill="1" applyBorder="1" applyAlignment="1">
      <alignment vertical="center" wrapText="1"/>
    </xf>
    <xf numFmtId="41" fontId="10" fillId="0" borderId="1" xfId="8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distributed" vertical="center"/>
    </xf>
    <xf numFmtId="0" fontId="10" fillId="2" borderId="1" xfId="0" applyFont="1" applyFill="1" applyBorder="1" applyAlignment="1">
      <alignment horizontal="distributed" vertical="center" wrapText="1" indent="1"/>
    </xf>
    <xf numFmtId="0" fontId="10" fillId="2" borderId="1" xfId="0" applyFont="1" applyFill="1" applyBorder="1" applyAlignment="1">
      <alignment horizontal="distributed" vertical="center" wrapText="1"/>
    </xf>
    <xf numFmtId="0" fontId="10" fillId="0" borderId="0" xfId="652" applyFont="1" applyBorder="1" applyAlignment="1">
      <alignment vertical="center"/>
    </xf>
    <xf numFmtId="0" fontId="13" fillId="0" borderId="0" xfId="652" applyFont="1" applyBorder="1" applyAlignment="1">
      <alignment vertical="center"/>
    </xf>
    <xf numFmtId="0" fontId="13" fillId="0" borderId="0" xfId="652" applyFont="1" applyBorder="1" applyAlignment="1">
      <alignment horizontal="left" vertical="center"/>
    </xf>
    <xf numFmtId="0" fontId="11" fillId="2" borderId="1" xfId="652" applyFont="1" applyFill="1" applyBorder="1" applyAlignment="1">
      <alignment horizontal="center" vertical="center" wrapText="1"/>
    </xf>
    <xf numFmtId="0" fontId="10" fillId="0" borderId="64" xfId="652" applyFont="1" applyFill="1" applyBorder="1" applyAlignment="1">
      <alignment horizontal="left" vertical="center" wrapText="1"/>
    </xf>
    <xf numFmtId="3" fontId="10" fillId="0" borderId="1" xfId="652" applyNumberFormat="1" applyFont="1" applyFill="1" applyBorder="1" applyAlignment="1">
      <alignment horizontal="left" vertical="center" wrapText="1" shrinkToFit="1"/>
    </xf>
    <xf numFmtId="3" fontId="10" fillId="0" borderId="1" xfId="652" applyNumberFormat="1" applyFont="1" applyFill="1" applyBorder="1" applyAlignment="1">
      <alignment horizontal="right" vertical="center" wrapText="1"/>
    </xf>
    <xf numFmtId="3" fontId="10" fillId="4" borderId="1" xfId="652" applyNumberFormat="1" applyFont="1" applyFill="1" applyBorder="1" applyAlignment="1">
      <alignment horizontal="right" vertical="center" wrapText="1"/>
    </xf>
    <xf numFmtId="41" fontId="10" fillId="0" borderId="1" xfId="653" applyNumberFormat="1" applyFont="1" applyFill="1" applyBorder="1" applyAlignment="1">
      <alignment horizontal="right" vertical="center"/>
    </xf>
    <xf numFmtId="41" fontId="10" fillId="4" borderId="1" xfId="653" applyNumberFormat="1" applyFont="1" applyFill="1" applyBorder="1" applyAlignment="1">
      <alignment horizontal="right" vertical="center"/>
    </xf>
    <xf numFmtId="41" fontId="10" fillId="0" borderId="1" xfId="653" applyNumberFormat="1" applyFont="1" applyBorder="1" applyAlignment="1">
      <alignment horizontal="right" vertical="center"/>
    </xf>
    <xf numFmtId="41" fontId="10" fillId="4" borderId="1" xfId="653" applyNumberFormat="1" applyFont="1" applyFill="1" applyBorder="1" applyAlignment="1">
      <alignment vertical="center"/>
    </xf>
    <xf numFmtId="41" fontId="10" fillId="4" borderId="65" xfId="653" applyNumberFormat="1" applyFont="1" applyFill="1" applyBorder="1" applyAlignment="1">
      <alignment vertical="center"/>
    </xf>
    <xf numFmtId="3" fontId="10" fillId="0" borderId="1" xfId="652" applyNumberFormat="1" applyFont="1" applyFill="1" applyBorder="1" applyAlignment="1">
      <alignment horizontal="left" vertical="center" wrapText="1"/>
    </xf>
    <xf numFmtId="41" fontId="10" fillId="0" borderId="1" xfId="653" applyNumberFormat="1" applyFont="1" applyBorder="1" applyAlignment="1">
      <alignment vertical="center"/>
    </xf>
    <xf numFmtId="0" fontId="10" fillId="0" borderId="4" xfId="652" applyFont="1" applyFill="1" applyBorder="1" applyAlignment="1">
      <alignment horizontal="left" vertical="center" wrapText="1"/>
    </xf>
    <xf numFmtId="3" fontId="10" fillId="0" borderId="5" xfId="652" applyNumberFormat="1" applyFont="1" applyFill="1" applyBorder="1" applyAlignment="1">
      <alignment horizontal="left" vertical="center" wrapText="1"/>
    </xf>
    <xf numFmtId="3" fontId="10" fillId="0" borderId="5" xfId="652" applyNumberFormat="1" applyFont="1" applyFill="1" applyBorder="1" applyAlignment="1">
      <alignment horizontal="right" vertical="center" wrapText="1"/>
    </xf>
    <xf numFmtId="3" fontId="10" fillId="4" borderId="5" xfId="652" applyNumberFormat="1" applyFont="1" applyFill="1" applyBorder="1" applyAlignment="1">
      <alignment horizontal="right" vertical="center" wrapText="1"/>
    </xf>
    <xf numFmtId="41" fontId="10" fillId="0" borderId="5" xfId="653" applyNumberFormat="1" applyFont="1" applyFill="1" applyBorder="1" applyAlignment="1">
      <alignment horizontal="right" vertical="center"/>
    </xf>
    <xf numFmtId="41" fontId="10" fillId="4" borderId="5" xfId="653" applyNumberFormat="1" applyFont="1" applyFill="1" applyBorder="1" applyAlignment="1">
      <alignment horizontal="right" vertical="center"/>
    </xf>
    <xf numFmtId="41" fontId="10" fillId="4" borderId="5" xfId="653" applyNumberFormat="1" applyFont="1" applyFill="1" applyBorder="1" applyAlignment="1">
      <alignment vertical="center"/>
    </xf>
    <xf numFmtId="41" fontId="10" fillId="4" borderId="6" xfId="653" applyNumberFormat="1" applyFont="1" applyFill="1" applyBorder="1" applyAlignment="1">
      <alignment vertical="center"/>
    </xf>
    <xf numFmtId="0" fontId="11" fillId="2" borderId="65" xfId="652" applyFont="1" applyFill="1" applyBorder="1" applyAlignment="1">
      <alignment horizontal="center" vertical="center" wrapText="1"/>
    </xf>
    <xf numFmtId="176" fontId="10" fillId="4" borderId="1" xfId="2" applyFont="1" applyFill="1" applyBorder="1" applyAlignment="1">
      <alignment horizontal="right" vertical="center" wrapText="1"/>
    </xf>
    <xf numFmtId="0" fontId="0" fillId="0" borderId="66" xfId="0" applyBorder="1" applyAlignment="1">
      <alignment vertical="center"/>
    </xf>
    <xf numFmtId="0" fontId="0" fillId="0" borderId="67" xfId="0" applyBorder="1" applyAlignment="1">
      <alignment vertical="center"/>
    </xf>
    <xf numFmtId="0" fontId="0" fillId="0" borderId="68" xfId="0" applyBorder="1" applyAlignment="1">
      <alignment vertical="center"/>
    </xf>
    <xf numFmtId="0" fontId="36" fillId="0" borderId="69" xfId="652" applyFont="1" applyBorder="1" applyAlignment="1">
      <alignment horizontal="left" vertical="center"/>
    </xf>
    <xf numFmtId="0" fontId="36" fillId="0" borderId="70" xfId="652" applyFont="1" applyBorder="1" applyAlignment="1">
      <alignment horizontal="left" vertical="center"/>
    </xf>
    <xf numFmtId="0" fontId="19" fillId="0" borderId="70" xfId="652" applyFont="1" applyBorder="1" applyAlignment="1">
      <alignment horizontal="left" vertical="center"/>
    </xf>
    <xf numFmtId="0" fontId="19" fillId="0" borderId="71" xfId="652" applyFont="1" applyBorder="1" applyAlignment="1">
      <alignment horizontal="left" vertical="center"/>
    </xf>
    <xf numFmtId="0" fontId="19" fillId="0" borderId="70" xfId="652" applyFont="1" applyBorder="1" applyAlignment="1">
      <alignment vertical="center"/>
    </xf>
    <xf numFmtId="0" fontId="19" fillId="0" borderId="71" xfId="652" applyFont="1" applyBorder="1" applyAlignment="1">
      <alignment vertical="center"/>
    </xf>
    <xf numFmtId="0" fontId="36" fillId="0" borderId="69" xfId="652" applyFont="1" applyBorder="1" applyAlignment="1">
      <alignment vertical="center"/>
    </xf>
    <xf numFmtId="0" fontId="36" fillId="0" borderId="70" xfId="652" applyFont="1" applyBorder="1" applyAlignment="1">
      <alignment vertical="center"/>
    </xf>
    <xf numFmtId="0" fontId="20" fillId="0" borderId="70" xfId="652" applyFont="1" applyBorder="1" applyAlignment="1">
      <alignment vertical="center"/>
    </xf>
    <xf numFmtId="0" fontId="20" fillId="0" borderId="71" xfId="652" applyFont="1" applyBorder="1" applyAlignment="1">
      <alignment vertical="center"/>
    </xf>
    <xf numFmtId="0" fontId="127" fillId="0" borderId="70" xfId="652" applyFont="1" applyBorder="1" applyAlignment="1">
      <alignment vertical="center"/>
    </xf>
    <xf numFmtId="0" fontId="127" fillId="0" borderId="71" xfId="652" applyFont="1" applyBorder="1" applyAlignment="1">
      <alignment vertical="center"/>
    </xf>
    <xf numFmtId="0" fontId="128" fillId="0" borderId="0" xfId="0" applyFont="1" applyAlignment="1">
      <alignment vertical="center"/>
    </xf>
    <xf numFmtId="0" fontId="129" fillId="0" borderId="70" xfId="652" applyFont="1" applyBorder="1" applyAlignment="1">
      <alignment vertical="center"/>
    </xf>
    <xf numFmtId="0" fontId="129" fillId="0" borderId="71" xfId="652" applyFont="1" applyBorder="1" applyAlignment="1">
      <alignment vertical="center"/>
    </xf>
    <xf numFmtId="0" fontId="132" fillId="0" borderId="0" xfId="6" applyFont="1" applyAlignment="1">
      <alignment horizontal="left" vertical="center" wrapText="1"/>
    </xf>
    <xf numFmtId="0" fontId="138" fillId="0" borderId="0" xfId="6" applyFont="1" applyAlignment="1">
      <alignment vertical="center" wrapText="1"/>
    </xf>
    <xf numFmtId="0" fontId="143" fillId="0" borderId="0" xfId="6" applyFont="1" applyAlignment="1">
      <alignment horizontal="left" vertical="center" wrapText="1"/>
    </xf>
    <xf numFmtId="0" fontId="0" fillId="0" borderId="0" xfId="6" applyFont="1">
      <alignment vertical="center"/>
    </xf>
    <xf numFmtId="0" fontId="13" fillId="0" borderId="0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distributed" vertical="center"/>
    </xf>
    <xf numFmtId="0" fontId="14" fillId="2" borderId="1" xfId="0" applyFont="1" applyFill="1" applyBorder="1" applyAlignment="1">
      <alignment horizontal="distributed" vertical="center" wrapText="1"/>
    </xf>
    <xf numFmtId="3" fontId="11" fillId="0" borderId="1" xfId="0" applyNumberFormat="1" applyFont="1" applyBorder="1" applyAlignment="1">
      <alignment horizontal="distributed" vertical="center" indent="1"/>
    </xf>
    <xf numFmtId="0" fontId="11" fillId="2" borderId="1" xfId="0" applyFont="1" applyFill="1" applyBorder="1" applyAlignment="1">
      <alignment horizontal="distributed" vertical="center" wrapText="1"/>
    </xf>
    <xf numFmtId="0" fontId="11" fillId="2" borderId="1" xfId="0" applyFont="1" applyFill="1" applyBorder="1" applyAlignment="1">
      <alignment horizontal="distributed" vertical="center"/>
    </xf>
    <xf numFmtId="0" fontId="11" fillId="2" borderId="1" xfId="0" applyFont="1" applyFill="1" applyBorder="1" applyAlignment="1">
      <alignment horizontal="distributed" vertical="center" wrapText="1" indent="1"/>
    </xf>
    <xf numFmtId="0" fontId="11" fillId="2" borderId="1" xfId="0" applyFont="1" applyFill="1" applyBorder="1" applyAlignment="1">
      <alignment horizontal="center" vertical="center" shrinkToFit="1"/>
    </xf>
    <xf numFmtId="0" fontId="11" fillId="2" borderId="1" xfId="0" applyFont="1" applyFill="1" applyBorder="1" applyAlignment="1">
      <alignment horizontal="center" vertical="center" wrapText="1"/>
    </xf>
    <xf numFmtId="0" fontId="36" fillId="0" borderId="69" xfId="652" applyFont="1" applyBorder="1" applyAlignment="1">
      <alignment horizontal="left" vertical="center"/>
    </xf>
    <xf numFmtId="0" fontId="36" fillId="0" borderId="70" xfId="652" applyFont="1" applyBorder="1" applyAlignment="1">
      <alignment horizontal="left" vertical="center"/>
    </xf>
    <xf numFmtId="0" fontId="11" fillId="2" borderId="1" xfId="652" applyFont="1" applyFill="1" applyBorder="1" applyAlignment="1">
      <alignment horizontal="center" vertical="center" wrapText="1"/>
    </xf>
    <xf numFmtId="0" fontId="19" fillId="0" borderId="70" xfId="652" applyFont="1" applyBorder="1" applyAlignment="1">
      <alignment horizontal="left" vertical="center"/>
    </xf>
    <xf numFmtId="0" fontId="19" fillId="0" borderId="71" xfId="652" applyFont="1" applyBorder="1" applyAlignment="1">
      <alignment horizontal="left" vertical="center"/>
    </xf>
    <xf numFmtId="0" fontId="13" fillId="0" borderId="0" xfId="652" applyFont="1" applyBorder="1" applyAlignment="1">
      <alignment horizontal="left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3" fontId="11" fillId="5" borderId="1" xfId="0" applyNumberFormat="1" applyFont="1" applyFill="1" applyBorder="1" applyAlignment="1">
      <alignment horizontal="distributed" vertical="center" indent="1"/>
    </xf>
    <xf numFmtId="3" fontId="11" fillId="5" borderId="1" xfId="0" applyNumberFormat="1" applyFont="1" applyFill="1" applyBorder="1" applyAlignment="1">
      <alignment horizontal="distributed" vertical="center" wrapText="1" indent="1"/>
    </xf>
    <xf numFmtId="0" fontId="32" fillId="5" borderId="0" xfId="0" applyFont="1" applyFill="1" applyAlignment="1">
      <alignment vertical="center"/>
    </xf>
    <xf numFmtId="0" fontId="10" fillId="71" borderId="1" xfId="0" applyFont="1" applyFill="1" applyBorder="1" applyAlignment="1">
      <alignment horizontal="center" vertical="center"/>
    </xf>
    <xf numFmtId="41" fontId="10" fillId="71" borderId="1" xfId="2" applyNumberFormat="1" applyFont="1" applyFill="1" applyBorder="1" applyAlignment="1">
      <alignment vertical="center" shrinkToFit="1"/>
    </xf>
    <xf numFmtId="14" fontId="10" fillId="71" borderId="1" xfId="2" applyNumberFormat="1" applyFont="1" applyFill="1" applyBorder="1" applyAlignment="1">
      <alignment vertical="center" shrinkToFit="1"/>
    </xf>
    <xf numFmtId="14" fontId="10" fillId="0" borderId="1" xfId="2" applyNumberFormat="1" applyFont="1" applyBorder="1" applyAlignment="1">
      <alignment vertical="center" shrinkToFit="1"/>
    </xf>
    <xf numFmtId="41" fontId="147" fillId="0" borderId="1" xfId="2" applyNumberFormat="1" applyFont="1" applyBorder="1" applyAlignment="1">
      <alignment vertical="center" shrinkToFit="1"/>
    </xf>
    <xf numFmtId="14" fontId="10" fillId="5" borderId="1" xfId="2" applyNumberFormat="1" applyFont="1" applyFill="1" applyBorder="1" applyAlignment="1">
      <alignment vertical="center" shrinkToFit="1"/>
    </xf>
    <xf numFmtId="43" fontId="10" fillId="4" borderId="1" xfId="2" applyNumberFormat="1" applyFont="1" applyFill="1" applyBorder="1" applyAlignment="1">
      <alignment vertical="center" shrinkToFit="1"/>
    </xf>
    <xf numFmtId="41" fontId="11" fillId="0" borderId="1" xfId="0" applyNumberFormat="1" applyFont="1" applyBorder="1" applyAlignment="1">
      <alignment vertical="center"/>
    </xf>
    <xf numFmtId="0" fontId="11" fillId="0" borderId="2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176" fontId="10" fillId="0" borderId="1" xfId="2" applyFont="1" applyBorder="1" applyAlignment="1">
      <alignment vertical="center"/>
    </xf>
    <xf numFmtId="0" fontId="0" fillId="4" borderId="0" xfId="6" applyFont="1" applyFill="1" applyAlignment="1">
      <alignment vertical="center" wrapText="1"/>
    </xf>
    <xf numFmtId="0" fontId="26" fillId="5" borderId="0" xfId="6" applyFont="1" applyFill="1" applyAlignment="1">
      <alignment horizontal="center" vertical="center" wrapText="1"/>
    </xf>
    <xf numFmtId="0" fontId="29" fillId="5" borderId="0" xfId="6" applyFont="1" applyFill="1" applyAlignment="1">
      <alignment horizontal="center" vertical="center" wrapText="1"/>
    </xf>
    <xf numFmtId="0" fontId="39" fillId="5" borderId="0" xfId="6" applyFont="1" applyFill="1" applyAlignment="1">
      <alignment vertical="center" wrapText="1"/>
    </xf>
    <xf numFmtId="0" fontId="148" fillId="5" borderId="0" xfId="6" applyFont="1" applyFill="1" applyAlignment="1">
      <alignment horizontal="left" vertical="center" wrapText="1"/>
    </xf>
    <xf numFmtId="0" fontId="41" fillId="5" borderId="0" xfId="6" applyFont="1" applyFill="1" applyAlignment="1">
      <alignment horizontal="left" vertical="center" wrapText="1"/>
    </xf>
    <xf numFmtId="0" fontId="149" fillId="5" borderId="0" xfId="6" applyFont="1" applyFill="1" applyAlignment="1">
      <alignment horizontal="left" vertical="center" wrapText="1"/>
    </xf>
    <xf numFmtId="0" fontId="41" fillId="5" borderId="0" xfId="6" applyFont="1" applyFill="1" applyAlignment="1">
      <alignment horizontal="left" vertical="center" shrinkToFit="1"/>
    </xf>
    <xf numFmtId="0" fontId="41" fillId="5" borderId="0" xfId="6" applyFont="1" applyFill="1" applyAlignment="1">
      <alignment horizontal="left" vertical="center" wrapText="1" shrinkToFit="1"/>
    </xf>
    <xf numFmtId="0" fontId="38" fillId="5" borderId="0" xfId="6" applyFont="1" applyFill="1" applyAlignment="1">
      <alignment horizontal="left" vertical="center" wrapText="1"/>
    </xf>
    <xf numFmtId="14" fontId="10" fillId="0" borderId="1" xfId="0" applyNumberFormat="1" applyFont="1" applyBorder="1" applyAlignment="1">
      <alignment horizontal="center" vertical="center" shrinkToFit="1"/>
    </xf>
    <xf numFmtId="0" fontId="36" fillId="0" borderId="70" xfId="652" applyFont="1" applyBorder="1" applyAlignment="1">
      <alignment horizontal="left" vertical="center"/>
    </xf>
    <xf numFmtId="0" fontId="36" fillId="0" borderId="69" xfId="652" applyFont="1" applyBorder="1" applyAlignment="1">
      <alignment horizontal="left" vertical="center"/>
    </xf>
    <xf numFmtId="0" fontId="19" fillId="0" borderId="70" xfId="652" applyFont="1" applyBorder="1" applyAlignment="1">
      <alignment horizontal="left" vertical="center"/>
    </xf>
    <xf numFmtId="0" fontId="19" fillId="0" borderId="71" xfId="652" applyFont="1" applyBorder="1" applyAlignment="1">
      <alignment horizontal="left" vertical="center"/>
    </xf>
    <xf numFmtId="0" fontId="11" fillId="2" borderId="1" xfId="652" applyFont="1" applyFill="1" applyBorder="1" applyAlignment="1">
      <alignment horizontal="center" vertical="center" wrapText="1"/>
    </xf>
    <xf numFmtId="0" fontId="13" fillId="0" borderId="0" xfId="652" applyFont="1" applyBorder="1" applyAlignment="1">
      <alignment horizontal="left" vertical="center"/>
    </xf>
    <xf numFmtId="0" fontId="36" fillId="0" borderId="69" xfId="652" applyFont="1" applyBorder="1" applyAlignment="1">
      <alignment horizontal="left" vertical="center"/>
    </xf>
    <xf numFmtId="0" fontId="36" fillId="0" borderId="70" xfId="652" applyFont="1" applyBorder="1" applyAlignment="1">
      <alignment horizontal="left" vertical="center"/>
    </xf>
    <xf numFmtId="0" fontId="11" fillId="2" borderId="1" xfId="652" applyFont="1" applyFill="1" applyBorder="1" applyAlignment="1">
      <alignment horizontal="center" vertical="center" wrapText="1"/>
    </xf>
    <xf numFmtId="0" fontId="19" fillId="0" borderId="70" xfId="652" applyFont="1" applyBorder="1" applyAlignment="1">
      <alignment horizontal="left" vertical="center"/>
    </xf>
    <xf numFmtId="0" fontId="19" fillId="0" borderId="71" xfId="652" applyFont="1" applyBorder="1" applyAlignment="1">
      <alignment horizontal="left" vertical="center"/>
    </xf>
    <xf numFmtId="0" fontId="13" fillId="0" borderId="0" xfId="652" applyFont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/>
    </xf>
    <xf numFmtId="0" fontId="146" fillId="0" borderId="0" xfId="6" applyFont="1" applyAlignment="1">
      <alignment horizontal="left" vertical="center" wrapText="1"/>
    </xf>
    <xf numFmtId="0" fontId="11" fillId="0" borderId="1" xfId="0" applyFont="1" applyBorder="1" applyAlignment="1">
      <alignment horizontal="distributed" vertical="center"/>
    </xf>
    <xf numFmtId="0" fontId="10" fillId="2" borderId="1" xfId="0" applyFont="1" applyFill="1" applyBorder="1" applyAlignment="1">
      <alignment horizontal="distributed" vertical="center" wrapText="1" indent="1"/>
    </xf>
    <xf numFmtId="0" fontId="10" fillId="2" borderId="1" xfId="0" applyFont="1" applyFill="1" applyBorder="1" applyAlignment="1">
      <alignment horizontal="distributed" vertical="center" wrapText="1"/>
    </xf>
    <xf numFmtId="0" fontId="10" fillId="0" borderId="1" xfId="0" applyFont="1" applyBorder="1" applyAlignment="1">
      <alignment horizontal="center" vertical="center"/>
    </xf>
    <xf numFmtId="0" fontId="13" fillId="0" borderId="0" xfId="652" applyFont="1" applyBorder="1" applyAlignment="1">
      <alignment horizontal="left" vertical="center"/>
    </xf>
    <xf numFmtId="0" fontId="11" fillId="2" borderId="1" xfId="652" applyFont="1" applyFill="1" applyBorder="1" applyAlignment="1">
      <alignment horizontal="center" vertical="center" wrapText="1"/>
    </xf>
    <xf numFmtId="0" fontId="19" fillId="0" borderId="70" xfId="652" applyFont="1" applyBorder="1" applyAlignment="1">
      <alignment horizontal="left" vertical="center"/>
    </xf>
    <xf numFmtId="0" fontId="19" fillId="0" borderId="71" xfId="652" applyFont="1" applyBorder="1" applyAlignment="1">
      <alignment horizontal="left" vertical="center"/>
    </xf>
    <xf numFmtId="0" fontId="36" fillId="0" borderId="69" xfId="652" applyFont="1" applyBorder="1" applyAlignment="1">
      <alignment horizontal="left" vertical="center"/>
    </xf>
    <xf numFmtId="0" fontId="36" fillId="0" borderId="70" xfId="652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30" fillId="4" borderId="0" xfId="0" applyFont="1" applyFill="1" applyAlignment="1">
      <alignment horizontal="center" vertical="center"/>
    </xf>
    <xf numFmtId="0" fontId="31" fillId="4" borderId="0" xfId="0" applyFont="1" applyFill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4" fillId="2" borderId="23" xfId="0" applyFont="1" applyFill="1" applyBorder="1" applyAlignment="1">
      <alignment horizontal="center" vertical="center" wrapText="1"/>
    </xf>
    <xf numFmtId="0" fontId="14" fillId="2" borderId="27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21" xfId="0" applyFont="1" applyBorder="1" applyAlignment="1">
      <alignment vertical="center"/>
    </xf>
    <xf numFmtId="0" fontId="13" fillId="2" borderId="1" xfId="0" applyFont="1" applyFill="1" applyBorder="1" applyAlignment="1">
      <alignment horizontal="center" vertical="center" textRotation="255"/>
    </xf>
    <xf numFmtId="0" fontId="14" fillId="2" borderId="1" xfId="0" applyFont="1" applyFill="1" applyBorder="1" applyAlignment="1">
      <alignment horizontal="distributed" vertical="center"/>
    </xf>
    <xf numFmtId="0" fontId="14" fillId="2" borderId="1" xfId="0" applyFont="1" applyFill="1" applyBorder="1" applyAlignment="1">
      <alignment horizontal="distributed" vertical="center" wrapText="1"/>
    </xf>
    <xf numFmtId="0" fontId="12" fillId="0" borderId="0" xfId="0" applyFont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14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17" fillId="0" borderId="15" xfId="0" applyFont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37" fillId="0" borderId="17" xfId="0" applyFont="1" applyBorder="1" applyAlignment="1">
      <alignment horizontal="center" vertical="center"/>
    </xf>
    <xf numFmtId="0" fontId="37" fillId="0" borderId="28" xfId="0" applyFont="1" applyBorder="1" applyAlignment="1">
      <alignment horizontal="center" vertical="center"/>
    </xf>
    <xf numFmtId="0" fontId="37" fillId="0" borderId="18" xfId="0" applyFont="1" applyBorder="1" applyAlignment="1">
      <alignment horizontal="center" vertical="center"/>
    </xf>
    <xf numFmtId="0" fontId="12" fillId="0" borderId="14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/>
    </xf>
    <xf numFmtId="0" fontId="12" fillId="0" borderId="29" xfId="0" applyFont="1" applyBorder="1" applyAlignment="1">
      <alignment horizontal="left" vertical="center"/>
    </xf>
    <xf numFmtId="0" fontId="17" fillId="0" borderId="30" xfId="0" applyFont="1" applyBorder="1" applyAlignment="1">
      <alignment horizontal="center" vertical="center"/>
    </xf>
    <xf numFmtId="0" fontId="17" fillId="0" borderId="31" xfId="0" applyFont="1" applyBorder="1" applyAlignment="1">
      <alignment horizontal="center" vertical="center"/>
    </xf>
    <xf numFmtId="0" fontId="17" fillId="0" borderId="32" xfId="0" applyFont="1" applyBorder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0" fontId="21" fillId="0" borderId="0" xfId="0" applyFont="1" applyAlignment="1">
      <alignment vertical="center" wrapText="1"/>
    </xf>
    <xf numFmtId="0" fontId="21" fillId="0" borderId="0" xfId="0" applyFont="1" applyAlignment="1">
      <alignment vertical="center"/>
    </xf>
    <xf numFmtId="0" fontId="8" fillId="0" borderId="0" xfId="0" applyFont="1" applyBorder="1" applyAlignment="1">
      <alignment horizontal="left" vertical="center"/>
    </xf>
    <xf numFmtId="0" fontId="5" fillId="0" borderId="19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1" fillId="2" borderId="22" xfId="0" applyFont="1" applyFill="1" applyBorder="1" applyAlignment="1">
      <alignment horizontal="left" vertical="center" wrapText="1"/>
    </xf>
    <xf numFmtId="0" fontId="11" fillId="2" borderId="22" xfId="0" applyFont="1" applyFill="1" applyBorder="1" applyAlignment="1">
      <alignment horizontal="left" vertical="center"/>
    </xf>
    <xf numFmtId="3" fontId="11" fillId="2" borderId="1" xfId="0" applyNumberFormat="1" applyFont="1" applyFill="1" applyBorder="1" applyAlignment="1">
      <alignment horizontal="distributed" vertical="center" wrapText="1" indent="1"/>
    </xf>
    <xf numFmtId="3" fontId="11" fillId="2" borderId="8" xfId="0" applyNumberFormat="1" applyFont="1" applyFill="1" applyBorder="1" applyAlignment="1">
      <alignment horizontal="distributed" vertical="center" wrapText="1" indent="1"/>
    </xf>
    <xf numFmtId="3" fontId="11" fillId="2" borderId="23" xfId="0" applyNumberFormat="1" applyFont="1" applyFill="1" applyBorder="1" applyAlignment="1">
      <alignment horizontal="distributed" vertical="center" wrapText="1" indent="5"/>
    </xf>
    <xf numFmtId="3" fontId="11" fillId="2" borderId="1" xfId="0" applyNumberFormat="1" applyFont="1" applyFill="1" applyBorder="1" applyAlignment="1">
      <alignment horizontal="distributed" vertical="center" wrapText="1" indent="5"/>
    </xf>
    <xf numFmtId="3" fontId="11" fillId="2" borderId="1" xfId="0" applyNumberFormat="1" applyFont="1" applyFill="1" applyBorder="1" applyAlignment="1">
      <alignment horizontal="distributed" vertical="center" wrapText="1"/>
    </xf>
    <xf numFmtId="3" fontId="13" fillId="2" borderId="24" xfId="0" applyNumberFormat="1" applyFont="1" applyFill="1" applyBorder="1" applyAlignment="1">
      <alignment horizontal="distributed" vertical="center" wrapText="1"/>
    </xf>
    <xf numFmtId="3" fontId="13" fillId="2" borderId="10" xfId="0" applyNumberFormat="1" applyFont="1" applyFill="1" applyBorder="1" applyAlignment="1">
      <alignment horizontal="distributed" vertical="center" wrapText="1"/>
    </xf>
    <xf numFmtId="3" fontId="11" fillId="2" borderId="9" xfId="0" applyNumberFormat="1" applyFont="1" applyFill="1" applyBorder="1" applyAlignment="1">
      <alignment horizontal="distributed" vertical="center" wrapText="1" indent="1"/>
    </xf>
    <xf numFmtId="3" fontId="10" fillId="0" borderId="1" xfId="0" applyNumberFormat="1" applyFont="1" applyBorder="1" applyAlignment="1">
      <alignment horizontal="distributed" vertical="center" wrapText="1" indent="1"/>
    </xf>
    <xf numFmtId="3" fontId="10" fillId="0" borderId="1" xfId="0" applyNumberFormat="1" applyFont="1" applyBorder="1" applyAlignment="1">
      <alignment horizontal="distributed" vertical="center" indent="1"/>
    </xf>
    <xf numFmtId="3" fontId="11" fillId="0" borderId="1" xfId="0" applyNumberFormat="1" applyFont="1" applyBorder="1" applyAlignment="1">
      <alignment horizontal="distributed" vertical="center" textRotation="255"/>
    </xf>
    <xf numFmtId="3" fontId="11" fillId="0" borderId="1" xfId="0" applyNumberFormat="1" applyFont="1" applyBorder="1" applyAlignment="1">
      <alignment horizontal="distributed" vertical="center" indent="1"/>
    </xf>
    <xf numFmtId="0" fontId="11" fillId="0" borderId="1" xfId="0" applyFont="1" applyBorder="1" applyAlignment="1">
      <alignment horizontal="distributed" vertical="center" wrapText="1" indent="1"/>
    </xf>
    <xf numFmtId="0" fontId="11" fillId="2" borderId="1" xfId="0" applyFont="1" applyFill="1" applyBorder="1" applyAlignment="1">
      <alignment horizontal="distributed" vertical="center" indent="1"/>
    </xf>
    <xf numFmtId="0" fontId="11" fillId="2" borderId="1" xfId="0" applyFont="1" applyFill="1" applyBorder="1" applyAlignment="1">
      <alignment horizontal="distributed" vertical="center" wrapText="1"/>
    </xf>
    <xf numFmtId="0" fontId="11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distributed" vertical="center"/>
    </xf>
    <xf numFmtId="0" fontId="14" fillId="0" borderId="0" xfId="0" applyFont="1" applyAlignment="1">
      <alignment horizontal="center" vertical="center"/>
    </xf>
    <xf numFmtId="0" fontId="11" fillId="2" borderId="1" xfId="0" applyFont="1" applyFill="1" applyBorder="1" applyAlignment="1">
      <alignment horizontal="distributed" vertical="center" wrapText="1" indent="1"/>
    </xf>
    <xf numFmtId="0" fontId="11" fillId="0" borderId="1" xfId="0" applyFont="1" applyBorder="1" applyAlignment="1">
      <alignment horizontal="distributed" vertical="center"/>
    </xf>
    <xf numFmtId="0" fontId="19" fillId="0" borderId="69" xfId="652" applyFont="1" applyBorder="1" applyAlignment="1">
      <alignment horizontal="left" vertical="center"/>
    </xf>
    <xf numFmtId="0" fontId="19" fillId="0" borderId="70" xfId="652" applyFont="1" applyBorder="1" applyAlignment="1">
      <alignment horizontal="left" vertical="center"/>
    </xf>
    <xf numFmtId="0" fontId="19" fillId="0" borderId="71" xfId="652" applyFont="1" applyBorder="1" applyAlignment="1">
      <alignment horizontal="left" vertical="center"/>
    </xf>
    <xf numFmtId="0" fontId="126" fillId="0" borderId="69" xfId="652" applyFont="1" applyBorder="1" applyAlignment="1">
      <alignment horizontal="left" vertical="center"/>
    </xf>
    <xf numFmtId="0" fontId="126" fillId="0" borderId="70" xfId="652" applyFont="1" applyBorder="1" applyAlignment="1">
      <alignment horizontal="left" vertical="center"/>
    </xf>
    <xf numFmtId="0" fontId="36" fillId="0" borderId="69" xfId="652" applyFont="1" applyBorder="1" applyAlignment="1">
      <alignment horizontal="left" vertical="center"/>
    </xf>
    <xf numFmtId="0" fontId="36" fillId="0" borderId="70" xfId="652" applyFont="1" applyBorder="1" applyAlignment="1">
      <alignment horizontal="left" vertical="center"/>
    </xf>
    <xf numFmtId="0" fontId="36" fillId="0" borderId="69" xfId="652" applyFont="1" applyBorder="1" applyAlignment="1">
      <alignment horizontal="left" vertical="center" wrapText="1"/>
    </xf>
    <xf numFmtId="0" fontId="36" fillId="0" borderId="71" xfId="652" applyFont="1" applyBorder="1" applyAlignment="1">
      <alignment horizontal="left" vertical="center"/>
    </xf>
    <xf numFmtId="0" fontId="30" fillId="4" borderId="0" xfId="652" applyFont="1" applyFill="1" applyAlignment="1">
      <alignment horizontal="center" vertical="center"/>
    </xf>
    <xf numFmtId="0" fontId="31" fillId="4" borderId="0" xfId="652" applyFont="1" applyFill="1" applyAlignment="1">
      <alignment horizontal="center" vertical="center"/>
    </xf>
    <xf numFmtId="0" fontId="32" fillId="4" borderId="0" xfId="652" applyFont="1" applyFill="1" applyAlignment="1">
      <alignment horizontal="center" vertical="center"/>
    </xf>
    <xf numFmtId="0" fontId="13" fillId="0" borderId="0" xfId="652" applyFont="1" applyBorder="1" applyAlignment="1">
      <alignment horizontal="left" vertical="center"/>
    </xf>
    <xf numFmtId="0" fontId="124" fillId="0" borderId="0" xfId="652" applyFont="1" applyBorder="1" applyAlignment="1">
      <alignment horizontal="right" vertical="center"/>
    </xf>
    <xf numFmtId="0" fontId="10" fillId="0" borderId="0" xfId="652" applyFont="1" applyBorder="1" applyAlignment="1">
      <alignment horizontal="right" vertical="center"/>
    </xf>
    <xf numFmtId="0" fontId="11" fillId="2" borderId="58" xfId="652" applyFont="1" applyFill="1" applyBorder="1" applyAlignment="1">
      <alignment horizontal="center" vertical="center" shrinkToFit="1"/>
    </xf>
    <xf numFmtId="0" fontId="11" fillId="2" borderId="64" xfId="652" applyFont="1" applyFill="1" applyBorder="1" applyAlignment="1">
      <alignment horizontal="center" vertical="center" shrinkToFit="1"/>
    </xf>
    <xf numFmtId="0" fontId="11" fillId="2" borderId="59" xfId="652" applyFont="1" applyFill="1" applyBorder="1" applyAlignment="1">
      <alignment horizontal="center" vertical="center" wrapText="1"/>
    </xf>
    <xf numFmtId="0" fontId="11" fillId="2" borderId="1" xfId="652" applyFont="1" applyFill="1" applyBorder="1" applyAlignment="1">
      <alignment horizontal="center" vertical="center" wrapText="1"/>
    </xf>
    <xf numFmtId="0" fontId="11" fillId="2" borderId="60" xfId="652" applyFont="1" applyFill="1" applyBorder="1" applyAlignment="1">
      <alignment horizontal="center" vertical="center" wrapText="1"/>
    </xf>
    <xf numFmtId="0" fontId="11" fillId="2" borderId="61" xfId="652" applyFont="1" applyFill="1" applyBorder="1" applyAlignment="1">
      <alignment horizontal="center" vertical="center" wrapText="1"/>
    </xf>
    <xf numFmtId="0" fontId="11" fillId="2" borderId="62" xfId="652" applyFont="1" applyFill="1" applyBorder="1" applyAlignment="1">
      <alignment horizontal="center" vertical="center" wrapText="1"/>
    </xf>
    <xf numFmtId="0" fontId="11" fillId="2" borderId="27" xfId="652" applyFont="1" applyFill="1" applyBorder="1" applyAlignment="1">
      <alignment horizontal="center" vertical="center" wrapText="1"/>
    </xf>
    <xf numFmtId="0" fontId="11" fillId="2" borderId="63" xfId="652" applyFont="1" applyFill="1" applyBorder="1" applyAlignment="1">
      <alignment horizontal="center" vertical="center" wrapText="1"/>
    </xf>
    <xf numFmtId="0" fontId="32" fillId="4" borderId="0" xfId="0" applyFont="1" applyFill="1" applyAlignment="1">
      <alignment horizontal="center" vertical="center"/>
    </xf>
    <xf numFmtId="0" fontId="21" fillId="0" borderId="2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14" fillId="2" borderId="27" xfId="0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4" fillId="0" borderId="8" xfId="0" applyFont="1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14" fillId="0" borderId="1" xfId="0" applyFont="1" applyBorder="1" applyAlignment="1">
      <alignment horizontal="center" vertical="center" shrinkToFit="1"/>
    </xf>
    <xf numFmtId="0" fontId="14" fillId="0" borderId="0" xfId="0" applyFont="1" applyAlignment="1">
      <alignment horizontal="left" vertical="center"/>
    </xf>
    <xf numFmtId="0" fontId="14" fillId="2" borderId="1" xfId="0" applyFont="1" applyFill="1" applyBorder="1" applyAlignment="1">
      <alignment horizontal="center" vertical="center" shrinkToFit="1"/>
    </xf>
    <xf numFmtId="0" fontId="14" fillId="0" borderId="1" xfId="0" applyFont="1" applyFill="1" applyBorder="1" applyAlignment="1">
      <alignment horizontal="center" vertical="center" shrinkToFit="1"/>
    </xf>
    <xf numFmtId="0" fontId="14" fillId="0" borderId="1" xfId="0" applyFont="1" applyBorder="1" applyAlignment="1">
      <alignment horizontal="distributed" vertical="center"/>
    </xf>
    <xf numFmtId="0" fontId="16" fillId="2" borderId="1" xfId="0" applyFont="1" applyFill="1" applyBorder="1" applyAlignment="1">
      <alignment horizontal="distributed" vertical="center" wrapText="1"/>
    </xf>
    <xf numFmtId="0" fontId="11" fillId="0" borderId="1" xfId="0" applyFont="1" applyBorder="1" applyAlignment="1">
      <alignment horizontal="distributed" vertical="center" indent="2"/>
    </xf>
    <xf numFmtId="0" fontId="10" fillId="2" borderId="1" xfId="0" applyFont="1" applyFill="1" applyBorder="1" applyAlignment="1">
      <alignment horizontal="distributed" vertical="center" wrapText="1" indent="2"/>
    </xf>
    <xf numFmtId="0" fontId="10" fillId="2" borderId="1" xfId="0" applyFont="1" applyFill="1" applyBorder="1" applyAlignment="1">
      <alignment horizontal="distributed" vertical="center" wrapText="1" indent="1"/>
    </xf>
    <xf numFmtId="0" fontId="10" fillId="2" borderId="1" xfId="0" applyFont="1" applyFill="1" applyBorder="1" applyAlignment="1">
      <alignment horizontal="distributed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30" fillId="4" borderId="0" xfId="10" applyFont="1" applyFill="1" applyAlignment="1">
      <alignment horizontal="center" vertical="center"/>
    </xf>
    <xf numFmtId="0" fontId="11" fillId="0" borderId="1" xfId="10" applyFont="1" applyBorder="1" applyAlignment="1">
      <alignment horizontal="distributed" vertical="center" indent="2"/>
    </xf>
    <xf numFmtId="0" fontId="10" fillId="2" borderId="1" xfId="10" applyFont="1" applyFill="1" applyBorder="1" applyAlignment="1">
      <alignment horizontal="distributed" vertical="center" wrapText="1" indent="2"/>
    </xf>
    <xf numFmtId="0" fontId="10" fillId="2" borderId="1" xfId="10" applyFont="1" applyFill="1" applyBorder="1" applyAlignment="1">
      <alignment horizontal="distributed" vertical="center" wrapText="1" indent="1"/>
    </xf>
    <xf numFmtId="0" fontId="10" fillId="2" borderId="1" xfId="10" applyFont="1" applyFill="1" applyBorder="1" applyAlignment="1">
      <alignment horizontal="distributed" vertical="center" wrapText="1"/>
    </xf>
    <xf numFmtId="0" fontId="10" fillId="2" borderId="8" xfId="10" applyFont="1" applyFill="1" applyBorder="1" applyAlignment="1">
      <alignment horizontal="center" vertical="center" wrapText="1"/>
    </xf>
    <xf numFmtId="0" fontId="10" fillId="2" borderId="9" xfId="10" applyFont="1" applyFill="1" applyBorder="1" applyAlignment="1">
      <alignment horizontal="center" vertical="center" wrapText="1"/>
    </xf>
    <xf numFmtId="0" fontId="10" fillId="2" borderId="23" xfId="10" applyFont="1" applyFill="1" applyBorder="1" applyAlignment="1">
      <alignment horizontal="center" vertical="center" wrapText="1"/>
    </xf>
    <xf numFmtId="0" fontId="10" fillId="2" borderId="27" xfId="10" applyFont="1" applyFill="1" applyBorder="1" applyAlignment="1">
      <alignment horizontal="center" vertical="center" wrapText="1"/>
    </xf>
    <xf numFmtId="0" fontId="30" fillId="4" borderId="0" xfId="9" applyFont="1" applyFill="1" applyAlignment="1">
      <alignment horizontal="center" vertical="center"/>
    </xf>
    <xf numFmtId="0" fontId="11" fillId="0" borderId="1" xfId="9" applyFont="1" applyBorder="1" applyAlignment="1">
      <alignment horizontal="distributed" vertical="center" indent="2"/>
    </xf>
    <xf numFmtId="0" fontId="10" fillId="2" borderId="1" xfId="9" applyFont="1" applyFill="1" applyBorder="1" applyAlignment="1">
      <alignment horizontal="distributed" vertical="center" wrapText="1" indent="2"/>
    </xf>
    <xf numFmtId="0" fontId="10" fillId="2" borderId="1" xfId="9" applyFont="1" applyFill="1" applyBorder="1" applyAlignment="1">
      <alignment horizontal="distributed" vertical="center" wrapText="1" indent="1"/>
    </xf>
    <xf numFmtId="0" fontId="10" fillId="2" borderId="1" xfId="9" applyFont="1" applyFill="1" applyBorder="1" applyAlignment="1">
      <alignment horizontal="distributed" vertical="center" wrapText="1"/>
    </xf>
    <xf numFmtId="0" fontId="10" fillId="2" borderId="8" xfId="9" applyFont="1" applyFill="1" applyBorder="1" applyAlignment="1">
      <alignment horizontal="center" vertical="center" wrapText="1"/>
    </xf>
    <xf numFmtId="0" fontId="10" fillId="2" borderId="9" xfId="9" applyFont="1" applyFill="1" applyBorder="1" applyAlignment="1">
      <alignment horizontal="center" vertical="center" wrapText="1"/>
    </xf>
    <xf numFmtId="0" fontId="10" fillId="2" borderId="23" xfId="9" applyFont="1" applyFill="1" applyBorder="1" applyAlignment="1">
      <alignment horizontal="center" vertical="center" wrapText="1"/>
    </xf>
    <xf numFmtId="0" fontId="10" fillId="2" borderId="27" xfId="9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distributed" vertical="center" indent="1"/>
    </xf>
    <xf numFmtId="0" fontId="11" fillId="0" borderId="1" xfId="0" applyFont="1" applyFill="1" applyBorder="1" applyAlignment="1">
      <alignment horizontal="distributed" vertical="center" wrapText="1" indent="1"/>
    </xf>
    <xf numFmtId="0" fontId="11" fillId="0" borderId="3" xfId="0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distributed" vertical="center" indent="3"/>
    </xf>
    <xf numFmtId="0" fontId="11" fillId="0" borderId="3" xfId="0" applyFont="1" applyFill="1" applyBorder="1" applyAlignment="1">
      <alignment horizontal="distributed" vertical="center" indent="3"/>
    </xf>
    <xf numFmtId="0" fontId="11" fillId="0" borderId="9" xfId="0" applyFont="1" applyFill="1" applyBorder="1" applyAlignment="1">
      <alignment horizontal="distributed" vertical="center" indent="3"/>
    </xf>
    <xf numFmtId="0" fontId="11" fillId="0" borderId="1" xfId="0" applyFont="1" applyFill="1" applyBorder="1" applyAlignment="1">
      <alignment horizontal="center" vertical="center"/>
    </xf>
    <xf numFmtId="3" fontId="11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2" fillId="4" borderId="25" xfId="0" applyFont="1" applyFill="1" applyBorder="1" applyAlignment="1">
      <alignment horizontal="distributed" vertical="center" wrapText="1" indent="5"/>
    </xf>
    <xf numFmtId="0" fontId="12" fillId="4" borderId="3" xfId="0" applyFont="1" applyFill="1" applyBorder="1" applyAlignment="1">
      <alignment horizontal="distributed" vertical="center" wrapText="1" indent="5"/>
    </xf>
    <xf numFmtId="0" fontId="12" fillId="4" borderId="26" xfId="0" applyFont="1" applyFill="1" applyBorder="1" applyAlignment="1">
      <alignment horizontal="distributed" vertical="center" wrapText="1" indent="5"/>
    </xf>
  </cellXfs>
  <cellStyles count="654">
    <cellStyle name="20% - Accent1" xfId="12" xr:uid="{00000000-0005-0000-0000-000000000000}"/>
    <cellStyle name="20% - Accent1 2" xfId="13" xr:uid="{00000000-0005-0000-0000-000001000000}"/>
    <cellStyle name="20% - Accent2" xfId="14" xr:uid="{00000000-0005-0000-0000-000002000000}"/>
    <cellStyle name="20% - Accent2 2" xfId="15" xr:uid="{00000000-0005-0000-0000-000003000000}"/>
    <cellStyle name="20% - Accent3" xfId="16" xr:uid="{00000000-0005-0000-0000-000004000000}"/>
    <cellStyle name="20% - Accent3 2" xfId="17" xr:uid="{00000000-0005-0000-0000-000005000000}"/>
    <cellStyle name="20% - Accent4" xfId="18" xr:uid="{00000000-0005-0000-0000-000006000000}"/>
    <cellStyle name="20% - Accent4 2" xfId="19" xr:uid="{00000000-0005-0000-0000-000007000000}"/>
    <cellStyle name="20% - Accent5" xfId="20" xr:uid="{00000000-0005-0000-0000-000008000000}"/>
    <cellStyle name="20% - Accent5 2" xfId="21" xr:uid="{00000000-0005-0000-0000-000009000000}"/>
    <cellStyle name="20% - Accent6" xfId="22" xr:uid="{00000000-0005-0000-0000-00000A000000}"/>
    <cellStyle name="20% - Accent6 2" xfId="23" xr:uid="{00000000-0005-0000-0000-00000B000000}"/>
    <cellStyle name="20% - 강조색1 2" xfId="24" xr:uid="{00000000-0005-0000-0000-00000C000000}"/>
    <cellStyle name="20% - 강조색2 2" xfId="25" xr:uid="{00000000-0005-0000-0000-00000D000000}"/>
    <cellStyle name="20% - 강조색3 2" xfId="26" xr:uid="{00000000-0005-0000-0000-00000E000000}"/>
    <cellStyle name="20% - 강조색4 2" xfId="27" xr:uid="{00000000-0005-0000-0000-00000F000000}"/>
    <cellStyle name="20% - 강조색5 2" xfId="28" xr:uid="{00000000-0005-0000-0000-000010000000}"/>
    <cellStyle name="20% - 강조색6 2" xfId="29" xr:uid="{00000000-0005-0000-0000-000011000000}"/>
    <cellStyle name="40% - Accent1" xfId="30" xr:uid="{00000000-0005-0000-0000-000012000000}"/>
    <cellStyle name="40% - Accent1 2" xfId="31" xr:uid="{00000000-0005-0000-0000-000013000000}"/>
    <cellStyle name="40% - Accent2" xfId="32" xr:uid="{00000000-0005-0000-0000-000014000000}"/>
    <cellStyle name="40% - Accent2 2" xfId="33" xr:uid="{00000000-0005-0000-0000-000015000000}"/>
    <cellStyle name="40% - Accent3" xfId="34" xr:uid="{00000000-0005-0000-0000-000016000000}"/>
    <cellStyle name="40% - Accent3 2" xfId="35" xr:uid="{00000000-0005-0000-0000-000017000000}"/>
    <cellStyle name="40% - Accent4" xfId="36" xr:uid="{00000000-0005-0000-0000-000018000000}"/>
    <cellStyle name="40% - Accent4 2" xfId="37" xr:uid="{00000000-0005-0000-0000-000019000000}"/>
    <cellStyle name="40% - Accent5" xfId="38" xr:uid="{00000000-0005-0000-0000-00001A000000}"/>
    <cellStyle name="40% - Accent5 2" xfId="39" xr:uid="{00000000-0005-0000-0000-00001B000000}"/>
    <cellStyle name="40% - Accent6" xfId="40" xr:uid="{00000000-0005-0000-0000-00001C000000}"/>
    <cellStyle name="40% - Accent6 2" xfId="41" xr:uid="{00000000-0005-0000-0000-00001D000000}"/>
    <cellStyle name="40% - 강조색1 2" xfId="42" xr:uid="{00000000-0005-0000-0000-00001E000000}"/>
    <cellStyle name="40% - 강조색2 2" xfId="43" xr:uid="{00000000-0005-0000-0000-00001F000000}"/>
    <cellStyle name="40% - 강조색3 2" xfId="44" xr:uid="{00000000-0005-0000-0000-000020000000}"/>
    <cellStyle name="40% - 강조색4 2" xfId="45" xr:uid="{00000000-0005-0000-0000-000021000000}"/>
    <cellStyle name="40% - 강조색5 2" xfId="46" xr:uid="{00000000-0005-0000-0000-000022000000}"/>
    <cellStyle name="40% - 강조색6 2" xfId="47" xr:uid="{00000000-0005-0000-0000-000023000000}"/>
    <cellStyle name="60% - Accent1" xfId="48" xr:uid="{00000000-0005-0000-0000-000024000000}"/>
    <cellStyle name="60% - Accent1 2" xfId="49" xr:uid="{00000000-0005-0000-0000-000025000000}"/>
    <cellStyle name="60% - Accent2" xfId="50" xr:uid="{00000000-0005-0000-0000-000026000000}"/>
    <cellStyle name="60% - Accent2 2" xfId="51" xr:uid="{00000000-0005-0000-0000-000027000000}"/>
    <cellStyle name="60% - Accent3" xfId="52" xr:uid="{00000000-0005-0000-0000-000028000000}"/>
    <cellStyle name="60% - Accent3 2" xfId="53" xr:uid="{00000000-0005-0000-0000-000029000000}"/>
    <cellStyle name="60% - Accent4" xfId="54" xr:uid="{00000000-0005-0000-0000-00002A000000}"/>
    <cellStyle name="60% - Accent4 2" xfId="55" xr:uid="{00000000-0005-0000-0000-00002B000000}"/>
    <cellStyle name="60% - Accent5" xfId="56" xr:uid="{00000000-0005-0000-0000-00002C000000}"/>
    <cellStyle name="60% - Accent5 2" xfId="57" xr:uid="{00000000-0005-0000-0000-00002D000000}"/>
    <cellStyle name="60% - Accent6" xfId="58" xr:uid="{00000000-0005-0000-0000-00002E000000}"/>
    <cellStyle name="60% - Accent6 2" xfId="59" xr:uid="{00000000-0005-0000-0000-00002F000000}"/>
    <cellStyle name="60% - 강조색1 2" xfId="60" xr:uid="{00000000-0005-0000-0000-000030000000}"/>
    <cellStyle name="60% - 강조색2 2" xfId="61" xr:uid="{00000000-0005-0000-0000-000031000000}"/>
    <cellStyle name="60% - 강조색3 2" xfId="62" xr:uid="{00000000-0005-0000-0000-000032000000}"/>
    <cellStyle name="60% - 강조색4 2" xfId="63" xr:uid="{00000000-0005-0000-0000-000033000000}"/>
    <cellStyle name="60% - 강조색5 2" xfId="64" xr:uid="{00000000-0005-0000-0000-000034000000}"/>
    <cellStyle name="60% - 강조색6 2" xfId="65" xr:uid="{00000000-0005-0000-0000-000035000000}"/>
    <cellStyle name="Accent1" xfId="66" xr:uid="{00000000-0005-0000-0000-000036000000}"/>
    <cellStyle name="Accent1 2" xfId="67" xr:uid="{00000000-0005-0000-0000-000037000000}"/>
    <cellStyle name="Accent2" xfId="68" xr:uid="{00000000-0005-0000-0000-000038000000}"/>
    <cellStyle name="Accent2 2" xfId="69" xr:uid="{00000000-0005-0000-0000-000039000000}"/>
    <cellStyle name="Accent3" xfId="70" xr:uid="{00000000-0005-0000-0000-00003A000000}"/>
    <cellStyle name="Accent3 2" xfId="71" xr:uid="{00000000-0005-0000-0000-00003B000000}"/>
    <cellStyle name="Accent4" xfId="72" xr:uid="{00000000-0005-0000-0000-00003C000000}"/>
    <cellStyle name="Accent4 2" xfId="73" xr:uid="{00000000-0005-0000-0000-00003D000000}"/>
    <cellStyle name="Accent5" xfId="74" xr:uid="{00000000-0005-0000-0000-00003E000000}"/>
    <cellStyle name="Accent5 2" xfId="75" xr:uid="{00000000-0005-0000-0000-00003F000000}"/>
    <cellStyle name="Accent6" xfId="76" xr:uid="{00000000-0005-0000-0000-000040000000}"/>
    <cellStyle name="Accent6 2" xfId="77" xr:uid="{00000000-0005-0000-0000-000041000000}"/>
    <cellStyle name="Bad" xfId="78" xr:uid="{00000000-0005-0000-0000-000042000000}"/>
    <cellStyle name="Bad 2" xfId="79" xr:uid="{00000000-0005-0000-0000-000043000000}"/>
    <cellStyle name="Calculation" xfId="80" xr:uid="{00000000-0005-0000-0000-000044000000}"/>
    <cellStyle name="Calculation 2" xfId="81" xr:uid="{00000000-0005-0000-0000-000045000000}"/>
    <cellStyle name="Check Cell" xfId="82" xr:uid="{00000000-0005-0000-0000-000046000000}"/>
    <cellStyle name="Check Cell 2" xfId="83" xr:uid="{00000000-0005-0000-0000-000047000000}"/>
    <cellStyle name="Comma [0]_ SG&amp;A Bridge " xfId="84" xr:uid="{00000000-0005-0000-0000-000048000000}"/>
    <cellStyle name="Comma_ SG&amp;A Bridge " xfId="85" xr:uid="{00000000-0005-0000-0000-000049000000}"/>
    <cellStyle name="Currency [0]_ SG&amp;A Bridge " xfId="86" xr:uid="{00000000-0005-0000-0000-00004A000000}"/>
    <cellStyle name="Currency_ SG&amp;A Bridge " xfId="87" xr:uid="{00000000-0005-0000-0000-00004B000000}"/>
    <cellStyle name="Explanatory Text" xfId="88" xr:uid="{00000000-0005-0000-0000-00004C000000}"/>
    <cellStyle name="Explanatory Text 2" xfId="89" xr:uid="{00000000-0005-0000-0000-00004D000000}"/>
    <cellStyle name="Good" xfId="90" xr:uid="{00000000-0005-0000-0000-00004E000000}"/>
    <cellStyle name="Good 2" xfId="91" xr:uid="{00000000-0005-0000-0000-00004F000000}"/>
    <cellStyle name="Heading 1" xfId="92" xr:uid="{00000000-0005-0000-0000-000050000000}"/>
    <cellStyle name="Heading 1 2" xfId="93" xr:uid="{00000000-0005-0000-0000-000051000000}"/>
    <cellStyle name="Heading 2" xfId="94" xr:uid="{00000000-0005-0000-0000-000052000000}"/>
    <cellStyle name="Heading 2 2" xfId="95" xr:uid="{00000000-0005-0000-0000-000053000000}"/>
    <cellStyle name="Heading 3" xfId="96" xr:uid="{00000000-0005-0000-0000-000054000000}"/>
    <cellStyle name="Heading 3 2" xfId="97" xr:uid="{00000000-0005-0000-0000-000055000000}"/>
    <cellStyle name="Heading 4" xfId="98" xr:uid="{00000000-0005-0000-0000-000056000000}"/>
    <cellStyle name="Heading 4 2" xfId="99" xr:uid="{00000000-0005-0000-0000-000057000000}"/>
    <cellStyle name="Input" xfId="100" xr:uid="{00000000-0005-0000-0000-000058000000}"/>
    <cellStyle name="Input 2" xfId="101" xr:uid="{00000000-0005-0000-0000-000059000000}"/>
    <cellStyle name="Linked Cell" xfId="102" xr:uid="{00000000-0005-0000-0000-00005A000000}"/>
    <cellStyle name="Linked Cell 2" xfId="103" xr:uid="{00000000-0005-0000-0000-00005B000000}"/>
    <cellStyle name="Neutral" xfId="104" xr:uid="{00000000-0005-0000-0000-00005C000000}"/>
    <cellStyle name="Neutral 2" xfId="105" xr:uid="{00000000-0005-0000-0000-00005D000000}"/>
    <cellStyle name="Normal 3" xfId="106" xr:uid="{00000000-0005-0000-0000-00005E000000}"/>
    <cellStyle name="Normal_ SG&amp;A Bridge " xfId="107" xr:uid="{00000000-0005-0000-0000-00005F000000}"/>
    <cellStyle name="Note" xfId="108" xr:uid="{00000000-0005-0000-0000-000060000000}"/>
    <cellStyle name="Note 2" xfId="109" xr:uid="{00000000-0005-0000-0000-000061000000}"/>
    <cellStyle name="Note 3" xfId="110" xr:uid="{00000000-0005-0000-0000-000062000000}"/>
    <cellStyle name="Output" xfId="111" xr:uid="{00000000-0005-0000-0000-000063000000}"/>
    <cellStyle name="Output 2" xfId="112" xr:uid="{00000000-0005-0000-0000-000064000000}"/>
    <cellStyle name="SAPBEXaggData" xfId="113" xr:uid="{00000000-0005-0000-0000-000065000000}"/>
    <cellStyle name="SAPBEXaggDataEmph" xfId="114" xr:uid="{00000000-0005-0000-0000-000066000000}"/>
    <cellStyle name="SAPBEXaggItem" xfId="115" xr:uid="{00000000-0005-0000-0000-000067000000}"/>
    <cellStyle name="SAPBEXaggItemX" xfId="116" xr:uid="{00000000-0005-0000-0000-000068000000}"/>
    <cellStyle name="SAPBEXchaText" xfId="117" xr:uid="{00000000-0005-0000-0000-000069000000}"/>
    <cellStyle name="SAPBEXexcBad7" xfId="118" xr:uid="{00000000-0005-0000-0000-00006A000000}"/>
    <cellStyle name="SAPBEXexcBad8" xfId="119" xr:uid="{00000000-0005-0000-0000-00006B000000}"/>
    <cellStyle name="SAPBEXexcBad9" xfId="120" xr:uid="{00000000-0005-0000-0000-00006C000000}"/>
    <cellStyle name="SAPBEXexcCritical4" xfId="121" xr:uid="{00000000-0005-0000-0000-00006D000000}"/>
    <cellStyle name="SAPBEXexcCritical5" xfId="122" xr:uid="{00000000-0005-0000-0000-00006E000000}"/>
    <cellStyle name="SAPBEXexcCritical6" xfId="123" xr:uid="{00000000-0005-0000-0000-00006F000000}"/>
    <cellStyle name="SAPBEXexcGood1" xfId="124" xr:uid="{00000000-0005-0000-0000-000070000000}"/>
    <cellStyle name="SAPBEXexcGood2" xfId="125" xr:uid="{00000000-0005-0000-0000-000071000000}"/>
    <cellStyle name="SAPBEXexcGood3" xfId="126" xr:uid="{00000000-0005-0000-0000-000072000000}"/>
    <cellStyle name="SAPBEXfilterDrill" xfId="127" xr:uid="{00000000-0005-0000-0000-000073000000}"/>
    <cellStyle name="SAPBEXfilterItem" xfId="128" xr:uid="{00000000-0005-0000-0000-000074000000}"/>
    <cellStyle name="SAPBEXfilterText" xfId="129" xr:uid="{00000000-0005-0000-0000-000075000000}"/>
    <cellStyle name="SAPBEXformats" xfId="130" xr:uid="{00000000-0005-0000-0000-000076000000}"/>
    <cellStyle name="SAPBEXheaderItem" xfId="131" xr:uid="{00000000-0005-0000-0000-000077000000}"/>
    <cellStyle name="SAPBEXheaderText" xfId="132" xr:uid="{00000000-0005-0000-0000-000078000000}"/>
    <cellStyle name="SAPBEXHLevel0" xfId="133" xr:uid="{00000000-0005-0000-0000-000079000000}"/>
    <cellStyle name="SAPBEXHLevel0X" xfId="134" xr:uid="{00000000-0005-0000-0000-00007A000000}"/>
    <cellStyle name="SAPBEXHLevel1" xfId="135" xr:uid="{00000000-0005-0000-0000-00007B000000}"/>
    <cellStyle name="SAPBEXHLevel1X" xfId="136" xr:uid="{00000000-0005-0000-0000-00007C000000}"/>
    <cellStyle name="SAPBEXHLevel2" xfId="137" xr:uid="{00000000-0005-0000-0000-00007D000000}"/>
    <cellStyle name="SAPBEXHLevel2X" xfId="138" xr:uid="{00000000-0005-0000-0000-00007E000000}"/>
    <cellStyle name="SAPBEXHLevel3" xfId="139" xr:uid="{00000000-0005-0000-0000-00007F000000}"/>
    <cellStyle name="SAPBEXHLevel3X" xfId="140" xr:uid="{00000000-0005-0000-0000-000080000000}"/>
    <cellStyle name="SAPBEXresData" xfId="141" xr:uid="{00000000-0005-0000-0000-000081000000}"/>
    <cellStyle name="SAPBEXresDataEmph" xfId="142" xr:uid="{00000000-0005-0000-0000-000082000000}"/>
    <cellStyle name="SAPBEXresItem" xfId="143" xr:uid="{00000000-0005-0000-0000-000083000000}"/>
    <cellStyle name="SAPBEXresItemX" xfId="144" xr:uid="{00000000-0005-0000-0000-000084000000}"/>
    <cellStyle name="SAPBEXstdData" xfId="145" xr:uid="{00000000-0005-0000-0000-000085000000}"/>
    <cellStyle name="SAPBEXstdDataEmph" xfId="146" xr:uid="{00000000-0005-0000-0000-000086000000}"/>
    <cellStyle name="SAPBEXstdItem" xfId="147" xr:uid="{00000000-0005-0000-0000-000087000000}"/>
    <cellStyle name="SAPBEXstdItemX" xfId="148" xr:uid="{00000000-0005-0000-0000-000088000000}"/>
    <cellStyle name="SAPBEXtitle" xfId="149" xr:uid="{00000000-0005-0000-0000-000089000000}"/>
    <cellStyle name="SAPBEXundefined" xfId="150" xr:uid="{00000000-0005-0000-0000-00008A000000}"/>
    <cellStyle name="Title" xfId="151" xr:uid="{00000000-0005-0000-0000-00008B000000}"/>
    <cellStyle name="Title 2" xfId="152" xr:uid="{00000000-0005-0000-0000-00008C000000}"/>
    <cellStyle name="Total" xfId="153" xr:uid="{00000000-0005-0000-0000-00008D000000}"/>
    <cellStyle name="Total 2" xfId="154" xr:uid="{00000000-0005-0000-0000-00008E000000}"/>
    <cellStyle name="Warning Text" xfId="155" xr:uid="{00000000-0005-0000-0000-00008F000000}"/>
    <cellStyle name="Warning Text 2" xfId="156" xr:uid="{00000000-0005-0000-0000-000090000000}"/>
    <cellStyle name="강조색1 2" xfId="157" xr:uid="{00000000-0005-0000-0000-000091000000}"/>
    <cellStyle name="강조색2 2" xfId="158" xr:uid="{00000000-0005-0000-0000-000092000000}"/>
    <cellStyle name="강조색3 2" xfId="159" xr:uid="{00000000-0005-0000-0000-000093000000}"/>
    <cellStyle name="강조색4 2" xfId="160" xr:uid="{00000000-0005-0000-0000-000094000000}"/>
    <cellStyle name="강조색5 2" xfId="161" xr:uid="{00000000-0005-0000-0000-000095000000}"/>
    <cellStyle name="강조색6 2" xfId="162" xr:uid="{00000000-0005-0000-0000-000096000000}"/>
    <cellStyle name="경고문 2" xfId="163" xr:uid="{00000000-0005-0000-0000-000097000000}"/>
    <cellStyle name="계산 2" xfId="164" xr:uid="{00000000-0005-0000-0000-000098000000}"/>
    <cellStyle name="금액" xfId="165" xr:uid="{00000000-0005-0000-0000-000099000000}"/>
    <cellStyle name="금액 2" xfId="166" xr:uid="{00000000-0005-0000-0000-00009A000000}"/>
    <cellStyle name="나쁨 2" xfId="167" xr:uid="{00000000-0005-0000-0000-00009B000000}"/>
    <cellStyle name="날짜(네자리)" xfId="168" xr:uid="{00000000-0005-0000-0000-00009C000000}"/>
    <cellStyle name="날짜(두자리)" xfId="169" xr:uid="{00000000-0005-0000-0000-00009D000000}"/>
    <cellStyle name="뒤에 오는 하이퍼링크_(10212)고유목적사업준비금조정명세서(을)(05.02.28.)" xfId="170" xr:uid="{00000000-0005-0000-0000-00009E000000}"/>
    <cellStyle name="메모 2" xfId="171" xr:uid="{00000000-0005-0000-0000-00009F000000}"/>
    <cellStyle name="문자열(가운데맞춤)" xfId="172" xr:uid="{00000000-0005-0000-0000-0000A0000000}"/>
    <cellStyle name="백분율" xfId="1" builtinId="5"/>
    <cellStyle name="백분율 2" xfId="173" xr:uid="{00000000-0005-0000-0000-0000A2000000}"/>
    <cellStyle name="백분율 2 2" xfId="174" xr:uid="{00000000-0005-0000-0000-0000A3000000}"/>
    <cellStyle name="백분율 2 2 2" xfId="175" xr:uid="{00000000-0005-0000-0000-0000A4000000}"/>
    <cellStyle name="백분율 2 3" xfId="176" xr:uid="{00000000-0005-0000-0000-0000A5000000}"/>
    <cellStyle name="백분율 2 3 2" xfId="177" xr:uid="{00000000-0005-0000-0000-0000A6000000}"/>
    <cellStyle name="백분율 2 4" xfId="178" xr:uid="{00000000-0005-0000-0000-0000A7000000}"/>
    <cellStyle name="백분율 3" xfId="179" xr:uid="{00000000-0005-0000-0000-0000A8000000}"/>
    <cellStyle name="백분율 3 2" xfId="180" xr:uid="{00000000-0005-0000-0000-0000A9000000}"/>
    <cellStyle name="백분율 4" xfId="181" xr:uid="{00000000-0005-0000-0000-0000AA000000}"/>
    <cellStyle name="백분율 5" xfId="182" xr:uid="{00000000-0005-0000-0000-0000AB000000}"/>
    <cellStyle name="백분율(5,2)" xfId="183" xr:uid="{00000000-0005-0000-0000-0000AC000000}"/>
    <cellStyle name="보통 2" xfId="184" xr:uid="{00000000-0005-0000-0000-0000AD000000}"/>
    <cellStyle name="설명 텍스트 2" xfId="185" xr:uid="{00000000-0005-0000-0000-0000AE000000}"/>
    <cellStyle name="셀 확인 2" xfId="186" xr:uid="{00000000-0005-0000-0000-0000AF000000}"/>
    <cellStyle name="숫자" xfId="187" xr:uid="{00000000-0005-0000-0000-0000B0000000}"/>
    <cellStyle name="쉼표 [0]" xfId="2" builtinId="6"/>
    <cellStyle name="쉼표 [0] 10" xfId="188" xr:uid="{00000000-0005-0000-0000-0000B2000000}"/>
    <cellStyle name="쉼표 [0] 10 2" xfId="189" xr:uid="{00000000-0005-0000-0000-0000B3000000}"/>
    <cellStyle name="쉼표 [0] 10 3" xfId="190" xr:uid="{00000000-0005-0000-0000-0000B4000000}"/>
    <cellStyle name="쉼표 [0] 11" xfId="191" xr:uid="{00000000-0005-0000-0000-0000B5000000}"/>
    <cellStyle name="쉼표 [0] 12" xfId="192" xr:uid="{00000000-0005-0000-0000-0000B6000000}"/>
    <cellStyle name="쉼표 [0] 12 2" xfId="193" xr:uid="{00000000-0005-0000-0000-0000B7000000}"/>
    <cellStyle name="쉼표 [0] 12 3" xfId="194" xr:uid="{00000000-0005-0000-0000-0000B8000000}"/>
    <cellStyle name="쉼표 [0] 13" xfId="653" xr:uid="{00000000-0005-0000-0000-0000B9000000}"/>
    <cellStyle name="쉼표 [0] 14" xfId="195" xr:uid="{00000000-0005-0000-0000-0000BA000000}"/>
    <cellStyle name="쉼표 [0] 14 2" xfId="196" xr:uid="{00000000-0005-0000-0000-0000BB000000}"/>
    <cellStyle name="쉼표 [0] 14 3" xfId="197" xr:uid="{00000000-0005-0000-0000-0000BC000000}"/>
    <cellStyle name="쉼표 [0] 2" xfId="3" xr:uid="{00000000-0005-0000-0000-0000BD000000}"/>
    <cellStyle name="쉼표 [0] 2 2" xfId="198" xr:uid="{00000000-0005-0000-0000-0000BE000000}"/>
    <cellStyle name="쉼표 [0] 2 2 10" xfId="199" xr:uid="{00000000-0005-0000-0000-0000BF000000}"/>
    <cellStyle name="쉼표 [0] 2 2 11" xfId="200" xr:uid="{00000000-0005-0000-0000-0000C0000000}"/>
    <cellStyle name="쉼표 [0] 2 2 12" xfId="201" xr:uid="{00000000-0005-0000-0000-0000C1000000}"/>
    <cellStyle name="쉼표 [0] 2 2 2" xfId="202" xr:uid="{00000000-0005-0000-0000-0000C2000000}"/>
    <cellStyle name="쉼표 [0] 2 2 3" xfId="203" xr:uid="{00000000-0005-0000-0000-0000C3000000}"/>
    <cellStyle name="쉼표 [0] 2 2 4" xfId="204" xr:uid="{00000000-0005-0000-0000-0000C4000000}"/>
    <cellStyle name="쉼표 [0] 2 2 5" xfId="205" xr:uid="{00000000-0005-0000-0000-0000C5000000}"/>
    <cellStyle name="쉼표 [0] 2 2 6" xfId="206" xr:uid="{00000000-0005-0000-0000-0000C6000000}"/>
    <cellStyle name="쉼표 [0] 2 2 7" xfId="207" xr:uid="{00000000-0005-0000-0000-0000C7000000}"/>
    <cellStyle name="쉼표 [0] 2 2 8" xfId="208" xr:uid="{00000000-0005-0000-0000-0000C8000000}"/>
    <cellStyle name="쉼표 [0] 2 2 9" xfId="209" xr:uid="{00000000-0005-0000-0000-0000C9000000}"/>
    <cellStyle name="쉼표 [0] 2 3" xfId="210" xr:uid="{00000000-0005-0000-0000-0000CA000000}"/>
    <cellStyle name="쉼표 [0] 2 3 10" xfId="211" xr:uid="{00000000-0005-0000-0000-0000CB000000}"/>
    <cellStyle name="쉼표 [0] 2 3 2" xfId="212" xr:uid="{00000000-0005-0000-0000-0000CC000000}"/>
    <cellStyle name="쉼표 [0] 2 3 3" xfId="213" xr:uid="{00000000-0005-0000-0000-0000CD000000}"/>
    <cellStyle name="쉼표 [0] 2 3 4" xfId="214" xr:uid="{00000000-0005-0000-0000-0000CE000000}"/>
    <cellStyle name="쉼표 [0] 2 3 5" xfId="215" xr:uid="{00000000-0005-0000-0000-0000CF000000}"/>
    <cellStyle name="쉼표 [0] 2 3 6" xfId="216" xr:uid="{00000000-0005-0000-0000-0000D0000000}"/>
    <cellStyle name="쉼표 [0] 2 3 7" xfId="217" xr:uid="{00000000-0005-0000-0000-0000D1000000}"/>
    <cellStyle name="쉼표 [0] 2 3 8" xfId="218" xr:uid="{00000000-0005-0000-0000-0000D2000000}"/>
    <cellStyle name="쉼표 [0] 2 3 9" xfId="219" xr:uid="{00000000-0005-0000-0000-0000D3000000}"/>
    <cellStyle name="쉼표 [0] 2 4" xfId="220" xr:uid="{00000000-0005-0000-0000-0000D4000000}"/>
    <cellStyle name="쉼표 [0] 2 4 2" xfId="221" xr:uid="{00000000-0005-0000-0000-0000D5000000}"/>
    <cellStyle name="쉼표 [0] 2 4 2 2" xfId="222" xr:uid="{00000000-0005-0000-0000-0000D6000000}"/>
    <cellStyle name="쉼표 [0] 2 4 2 2 2" xfId="223" xr:uid="{00000000-0005-0000-0000-0000D7000000}"/>
    <cellStyle name="쉼표 [0] 2 4 2 2 2 2" xfId="224" xr:uid="{00000000-0005-0000-0000-0000D8000000}"/>
    <cellStyle name="쉼표 [0] 2 4 2 2 2 3" xfId="225" xr:uid="{00000000-0005-0000-0000-0000D9000000}"/>
    <cellStyle name="쉼표 [0] 2 4 2 2 2 4" xfId="226" xr:uid="{00000000-0005-0000-0000-0000DA000000}"/>
    <cellStyle name="쉼표 [0] 2 4 2 2 3" xfId="227" xr:uid="{00000000-0005-0000-0000-0000DB000000}"/>
    <cellStyle name="쉼표 [0] 2 4 2 2 4" xfId="228" xr:uid="{00000000-0005-0000-0000-0000DC000000}"/>
    <cellStyle name="쉼표 [0] 2 4 2 2 5" xfId="229" xr:uid="{00000000-0005-0000-0000-0000DD000000}"/>
    <cellStyle name="쉼표 [0] 2 4 2 2 6" xfId="230" xr:uid="{00000000-0005-0000-0000-0000DE000000}"/>
    <cellStyle name="쉼표 [0] 2 4 2 2 7" xfId="231" xr:uid="{00000000-0005-0000-0000-0000DF000000}"/>
    <cellStyle name="쉼표 [0] 2 4 2 3" xfId="232" xr:uid="{00000000-0005-0000-0000-0000E0000000}"/>
    <cellStyle name="쉼표 [0] 2 4 2 3 2" xfId="233" xr:uid="{00000000-0005-0000-0000-0000E1000000}"/>
    <cellStyle name="쉼표 [0] 2 4 2 3 3" xfId="234" xr:uid="{00000000-0005-0000-0000-0000E2000000}"/>
    <cellStyle name="쉼표 [0] 2 4 2 3 4" xfId="235" xr:uid="{00000000-0005-0000-0000-0000E3000000}"/>
    <cellStyle name="쉼표 [0] 2 4 2 3 5" xfId="236" xr:uid="{00000000-0005-0000-0000-0000E4000000}"/>
    <cellStyle name="쉼표 [0] 2 4 2 4" xfId="237" xr:uid="{00000000-0005-0000-0000-0000E5000000}"/>
    <cellStyle name="쉼표 [0] 2 4 2 4 2" xfId="238" xr:uid="{00000000-0005-0000-0000-0000E6000000}"/>
    <cellStyle name="쉼표 [0] 2 4 2 5" xfId="239" xr:uid="{00000000-0005-0000-0000-0000E7000000}"/>
    <cellStyle name="쉼표 [0] 2 4 2 6" xfId="240" xr:uid="{00000000-0005-0000-0000-0000E8000000}"/>
    <cellStyle name="쉼표 [0] 2 4 3" xfId="241" xr:uid="{00000000-0005-0000-0000-0000E9000000}"/>
    <cellStyle name="쉼표 [0] 2 4 4" xfId="242" xr:uid="{00000000-0005-0000-0000-0000EA000000}"/>
    <cellStyle name="쉼표 [0] 2 4 4 2" xfId="243" xr:uid="{00000000-0005-0000-0000-0000EB000000}"/>
    <cellStyle name="쉼표 [0] 2 4 4 3" xfId="244" xr:uid="{00000000-0005-0000-0000-0000EC000000}"/>
    <cellStyle name="쉼표 [0] 2 4 4 4" xfId="245" xr:uid="{00000000-0005-0000-0000-0000ED000000}"/>
    <cellStyle name="쉼표 [0] 2 4 5" xfId="246" xr:uid="{00000000-0005-0000-0000-0000EE000000}"/>
    <cellStyle name="쉼표 [0] 2 4 6" xfId="247" xr:uid="{00000000-0005-0000-0000-0000EF000000}"/>
    <cellStyle name="쉼표 [0] 2 4 7" xfId="248" xr:uid="{00000000-0005-0000-0000-0000F0000000}"/>
    <cellStyle name="쉼표 [0] 2 4 8" xfId="249" xr:uid="{00000000-0005-0000-0000-0000F1000000}"/>
    <cellStyle name="쉼표 [0] 2 4 9" xfId="250" xr:uid="{00000000-0005-0000-0000-0000F2000000}"/>
    <cellStyle name="쉼표 [0] 2 5" xfId="251" xr:uid="{00000000-0005-0000-0000-0000F3000000}"/>
    <cellStyle name="쉼표 [0] 2 5 2" xfId="252" xr:uid="{00000000-0005-0000-0000-0000F4000000}"/>
    <cellStyle name="쉼표 [0] 2 5 2 2" xfId="253" xr:uid="{00000000-0005-0000-0000-0000F5000000}"/>
    <cellStyle name="쉼표 [0] 2 5 2 2 2" xfId="254" xr:uid="{00000000-0005-0000-0000-0000F6000000}"/>
    <cellStyle name="쉼표 [0] 2 5 2 2 2 2" xfId="255" xr:uid="{00000000-0005-0000-0000-0000F7000000}"/>
    <cellStyle name="쉼표 [0] 2 5 2 2 2 3" xfId="256" xr:uid="{00000000-0005-0000-0000-0000F8000000}"/>
    <cellStyle name="쉼표 [0] 2 5 2 2 2 4" xfId="257" xr:uid="{00000000-0005-0000-0000-0000F9000000}"/>
    <cellStyle name="쉼표 [0] 2 5 2 2 3" xfId="258" xr:uid="{00000000-0005-0000-0000-0000FA000000}"/>
    <cellStyle name="쉼표 [0] 2 5 2 2 4" xfId="259" xr:uid="{00000000-0005-0000-0000-0000FB000000}"/>
    <cellStyle name="쉼표 [0] 2 5 2 2 5" xfId="260" xr:uid="{00000000-0005-0000-0000-0000FC000000}"/>
    <cellStyle name="쉼표 [0] 2 5 2 2 6" xfId="261" xr:uid="{00000000-0005-0000-0000-0000FD000000}"/>
    <cellStyle name="쉼표 [0] 2 5 2 2 7" xfId="262" xr:uid="{00000000-0005-0000-0000-0000FE000000}"/>
    <cellStyle name="쉼표 [0] 2 5 2 3" xfId="263" xr:uid="{00000000-0005-0000-0000-0000FF000000}"/>
    <cellStyle name="쉼표 [0] 2 5 2 3 2" xfId="264" xr:uid="{00000000-0005-0000-0000-000000010000}"/>
    <cellStyle name="쉼표 [0] 2 5 2 3 3" xfId="265" xr:uid="{00000000-0005-0000-0000-000001010000}"/>
    <cellStyle name="쉼표 [0] 2 5 2 3 4" xfId="266" xr:uid="{00000000-0005-0000-0000-000002010000}"/>
    <cellStyle name="쉼표 [0] 2 5 2 3 5" xfId="267" xr:uid="{00000000-0005-0000-0000-000003010000}"/>
    <cellStyle name="쉼표 [0] 2 5 2 4" xfId="268" xr:uid="{00000000-0005-0000-0000-000004010000}"/>
    <cellStyle name="쉼표 [0] 2 5 2 4 2" xfId="269" xr:uid="{00000000-0005-0000-0000-000005010000}"/>
    <cellStyle name="쉼표 [0] 2 5 2 5" xfId="270" xr:uid="{00000000-0005-0000-0000-000006010000}"/>
    <cellStyle name="쉼표 [0] 2 5 2 6" xfId="271" xr:uid="{00000000-0005-0000-0000-000007010000}"/>
    <cellStyle name="쉼표 [0] 2 5 3" xfId="272" xr:uid="{00000000-0005-0000-0000-000008010000}"/>
    <cellStyle name="쉼표 [0] 2 5 4" xfId="273" xr:uid="{00000000-0005-0000-0000-000009010000}"/>
    <cellStyle name="쉼표 [0] 2 5 4 2" xfId="274" xr:uid="{00000000-0005-0000-0000-00000A010000}"/>
    <cellStyle name="쉼표 [0] 2 5 4 3" xfId="275" xr:uid="{00000000-0005-0000-0000-00000B010000}"/>
    <cellStyle name="쉼표 [0] 2 5 4 4" xfId="276" xr:uid="{00000000-0005-0000-0000-00000C010000}"/>
    <cellStyle name="쉼표 [0] 2 5 5" xfId="277" xr:uid="{00000000-0005-0000-0000-00000D010000}"/>
    <cellStyle name="쉼표 [0] 2 5 6" xfId="278" xr:uid="{00000000-0005-0000-0000-00000E010000}"/>
    <cellStyle name="쉼표 [0] 2 5 7" xfId="279" xr:uid="{00000000-0005-0000-0000-00000F010000}"/>
    <cellStyle name="쉼표 [0] 2 5 8" xfId="280" xr:uid="{00000000-0005-0000-0000-000010010000}"/>
    <cellStyle name="쉼표 [0] 2 5 9" xfId="281" xr:uid="{00000000-0005-0000-0000-000011010000}"/>
    <cellStyle name="쉼표 [0] 2 6" xfId="282" xr:uid="{00000000-0005-0000-0000-000012010000}"/>
    <cellStyle name="쉼표 [0] 2 6 2" xfId="283" xr:uid="{00000000-0005-0000-0000-000013010000}"/>
    <cellStyle name="쉼표 [0] 2 6 2 2" xfId="284" xr:uid="{00000000-0005-0000-0000-000014010000}"/>
    <cellStyle name="쉼표 [0] 2 6 2 2 2" xfId="285" xr:uid="{00000000-0005-0000-0000-000015010000}"/>
    <cellStyle name="쉼표 [0] 2 6 2 2 2 2" xfId="286" xr:uid="{00000000-0005-0000-0000-000016010000}"/>
    <cellStyle name="쉼표 [0] 2 6 2 2 2 3" xfId="287" xr:uid="{00000000-0005-0000-0000-000017010000}"/>
    <cellStyle name="쉼표 [0] 2 6 2 2 2 4" xfId="288" xr:uid="{00000000-0005-0000-0000-000018010000}"/>
    <cellStyle name="쉼표 [0] 2 6 2 2 3" xfId="289" xr:uid="{00000000-0005-0000-0000-000019010000}"/>
    <cellStyle name="쉼표 [0] 2 6 2 2 4" xfId="290" xr:uid="{00000000-0005-0000-0000-00001A010000}"/>
    <cellStyle name="쉼표 [0] 2 6 2 2 5" xfId="291" xr:uid="{00000000-0005-0000-0000-00001B010000}"/>
    <cellStyle name="쉼표 [0] 2 6 2 2 6" xfId="292" xr:uid="{00000000-0005-0000-0000-00001C010000}"/>
    <cellStyle name="쉼표 [0] 2 6 2 2 7" xfId="293" xr:uid="{00000000-0005-0000-0000-00001D010000}"/>
    <cellStyle name="쉼표 [0] 2 6 2 3" xfId="294" xr:uid="{00000000-0005-0000-0000-00001E010000}"/>
    <cellStyle name="쉼표 [0] 2 6 2 3 2" xfId="295" xr:uid="{00000000-0005-0000-0000-00001F010000}"/>
    <cellStyle name="쉼표 [0] 2 6 2 3 3" xfId="296" xr:uid="{00000000-0005-0000-0000-000020010000}"/>
    <cellStyle name="쉼표 [0] 2 6 2 3 4" xfId="297" xr:uid="{00000000-0005-0000-0000-000021010000}"/>
    <cellStyle name="쉼표 [0] 2 6 2 3 5" xfId="298" xr:uid="{00000000-0005-0000-0000-000022010000}"/>
    <cellStyle name="쉼표 [0] 2 6 2 4" xfId="299" xr:uid="{00000000-0005-0000-0000-000023010000}"/>
    <cellStyle name="쉼표 [0] 2 6 2 4 2" xfId="300" xr:uid="{00000000-0005-0000-0000-000024010000}"/>
    <cellStyle name="쉼표 [0] 2 6 2 5" xfId="301" xr:uid="{00000000-0005-0000-0000-000025010000}"/>
    <cellStyle name="쉼표 [0] 2 6 2 6" xfId="302" xr:uid="{00000000-0005-0000-0000-000026010000}"/>
    <cellStyle name="쉼표 [0] 2 6 3" xfId="303" xr:uid="{00000000-0005-0000-0000-000027010000}"/>
    <cellStyle name="쉼표 [0] 2 6 4" xfId="304" xr:uid="{00000000-0005-0000-0000-000028010000}"/>
    <cellStyle name="쉼표 [0] 2 6 4 2" xfId="305" xr:uid="{00000000-0005-0000-0000-000029010000}"/>
    <cellStyle name="쉼표 [0] 2 6 4 3" xfId="306" xr:uid="{00000000-0005-0000-0000-00002A010000}"/>
    <cellStyle name="쉼표 [0] 2 6 4 4" xfId="307" xr:uid="{00000000-0005-0000-0000-00002B010000}"/>
    <cellStyle name="쉼표 [0] 2 6 5" xfId="308" xr:uid="{00000000-0005-0000-0000-00002C010000}"/>
    <cellStyle name="쉼표 [0] 2 6 6" xfId="309" xr:uid="{00000000-0005-0000-0000-00002D010000}"/>
    <cellStyle name="쉼표 [0] 2 6 7" xfId="310" xr:uid="{00000000-0005-0000-0000-00002E010000}"/>
    <cellStyle name="쉼표 [0] 2 6 8" xfId="311" xr:uid="{00000000-0005-0000-0000-00002F010000}"/>
    <cellStyle name="쉼표 [0] 2 6 9" xfId="312" xr:uid="{00000000-0005-0000-0000-000030010000}"/>
    <cellStyle name="쉼표 [0] 2 7" xfId="313" xr:uid="{00000000-0005-0000-0000-000031010000}"/>
    <cellStyle name="쉼표 [0] 2 8" xfId="314" xr:uid="{00000000-0005-0000-0000-000032010000}"/>
    <cellStyle name="쉼표 [0] 3" xfId="315" xr:uid="{00000000-0005-0000-0000-000033010000}"/>
    <cellStyle name="쉼표 [0] 3 2" xfId="8" xr:uid="{00000000-0005-0000-0000-000034010000}"/>
    <cellStyle name="쉼표 [0] 3 3" xfId="316" xr:uid="{00000000-0005-0000-0000-000035010000}"/>
    <cellStyle name="쉼표 [0] 3 3 2" xfId="317" xr:uid="{00000000-0005-0000-0000-000036010000}"/>
    <cellStyle name="쉼표 [0] 3 4" xfId="318" xr:uid="{00000000-0005-0000-0000-000037010000}"/>
    <cellStyle name="쉼표 [0] 3 5" xfId="319" xr:uid="{00000000-0005-0000-0000-000038010000}"/>
    <cellStyle name="쉼표 [0] 4" xfId="11" xr:uid="{00000000-0005-0000-0000-000039010000}"/>
    <cellStyle name="쉼표 [0] 4 2" xfId="320" xr:uid="{00000000-0005-0000-0000-00003A010000}"/>
    <cellStyle name="쉼표 [0] 5" xfId="7" xr:uid="{00000000-0005-0000-0000-00003B010000}"/>
    <cellStyle name="쉼표 [0] 5 2" xfId="321" xr:uid="{00000000-0005-0000-0000-00003C010000}"/>
    <cellStyle name="쉼표 [0] 6" xfId="322" xr:uid="{00000000-0005-0000-0000-00003D010000}"/>
    <cellStyle name="쉼표 [0] 6 2" xfId="323" xr:uid="{00000000-0005-0000-0000-00003E010000}"/>
    <cellStyle name="쉼표 [0] 6 3" xfId="324" xr:uid="{00000000-0005-0000-0000-00003F010000}"/>
    <cellStyle name="쉼표 [0] 6 4" xfId="325" xr:uid="{00000000-0005-0000-0000-000040010000}"/>
    <cellStyle name="쉼표 [0] 7" xfId="326" xr:uid="{00000000-0005-0000-0000-000041010000}"/>
    <cellStyle name="쉼표 [0] 8" xfId="327" xr:uid="{00000000-0005-0000-0000-000042010000}"/>
    <cellStyle name="쉼표 [0] 9" xfId="328" xr:uid="{00000000-0005-0000-0000-000043010000}"/>
    <cellStyle name="스타일 1" xfId="329" xr:uid="{00000000-0005-0000-0000-000044010000}"/>
    <cellStyle name="스타일 1 2" xfId="330" xr:uid="{00000000-0005-0000-0000-000045010000}"/>
    <cellStyle name="연결된 셀 2" xfId="331" xr:uid="{00000000-0005-0000-0000-000046010000}"/>
    <cellStyle name="요약 2" xfId="332" xr:uid="{00000000-0005-0000-0000-000047010000}"/>
    <cellStyle name="입력 2" xfId="333" xr:uid="{00000000-0005-0000-0000-000048010000}"/>
    <cellStyle name="제목 1 2" xfId="334" xr:uid="{00000000-0005-0000-0000-000049010000}"/>
    <cellStyle name="제목 2 2" xfId="335" xr:uid="{00000000-0005-0000-0000-00004A010000}"/>
    <cellStyle name="제목 3 2" xfId="336" xr:uid="{00000000-0005-0000-0000-00004B010000}"/>
    <cellStyle name="제목 4 2" xfId="337" xr:uid="{00000000-0005-0000-0000-00004C010000}"/>
    <cellStyle name="제목 5" xfId="338" xr:uid="{00000000-0005-0000-0000-00004D010000}"/>
    <cellStyle name="좋음 2" xfId="339" xr:uid="{00000000-0005-0000-0000-00004E010000}"/>
    <cellStyle name="출력 2" xfId="340" xr:uid="{00000000-0005-0000-0000-00004F010000}"/>
    <cellStyle name="콤마 [0]_ 예수금 및 제세납부실적 명세서" xfId="341" xr:uid="{00000000-0005-0000-0000-000050010000}"/>
    <cellStyle name="콤마_ 예수금 및 제세납부실적 명세서" xfId="342" xr:uid="{00000000-0005-0000-0000-000051010000}"/>
    <cellStyle name="테두리(실선)" xfId="343" xr:uid="{00000000-0005-0000-0000-000052010000}"/>
    <cellStyle name="표준" xfId="0" builtinId="0"/>
    <cellStyle name="표준 10" xfId="344" xr:uid="{00000000-0005-0000-0000-000054010000}"/>
    <cellStyle name="표준 10 2" xfId="345" xr:uid="{00000000-0005-0000-0000-000055010000}"/>
    <cellStyle name="표준 10 3" xfId="346" xr:uid="{00000000-0005-0000-0000-000056010000}"/>
    <cellStyle name="표준 100" xfId="347" xr:uid="{00000000-0005-0000-0000-000057010000}"/>
    <cellStyle name="표준 101" xfId="652" xr:uid="{00000000-0005-0000-0000-000058010000}"/>
    <cellStyle name="표준 11" xfId="348" xr:uid="{00000000-0005-0000-0000-000059010000}"/>
    <cellStyle name="표준 11 2" xfId="349" xr:uid="{00000000-0005-0000-0000-00005A010000}"/>
    <cellStyle name="표준 11 3" xfId="350" xr:uid="{00000000-0005-0000-0000-00005B010000}"/>
    <cellStyle name="표준 12" xfId="351" xr:uid="{00000000-0005-0000-0000-00005C010000}"/>
    <cellStyle name="표준 12 2" xfId="352" xr:uid="{00000000-0005-0000-0000-00005D010000}"/>
    <cellStyle name="표준 12 3" xfId="353" xr:uid="{00000000-0005-0000-0000-00005E010000}"/>
    <cellStyle name="표준 13" xfId="354" xr:uid="{00000000-0005-0000-0000-00005F010000}"/>
    <cellStyle name="표준 13 2" xfId="355" xr:uid="{00000000-0005-0000-0000-000060010000}"/>
    <cellStyle name="표준 13 3" xfId="356" xr:uid="{00000000-0005-0000-0000-000061010000}"/>
    <cellStyle name="표준 14" xfId="357" xr:uid="{00000000-0005-0000-0000-000062010000}"/>
    <cellStyle name="표준 14 2" xfId="358" xr:uid="{00000000-0005-0000-0000-000063010000}"/>
    <cellStyle name="표준 14 3" xfId="359" xr:uid="{00000000-0005-0000-0000-000064010000}"/>
    <cellStyle name="표준 15" xfId="360" xr:uid="{00000000-0005-0000-0000-000065010000}"/>
    <cellStyle name="표준 15 2" xfId="361" xr:uid="{00000000-0005-0000-0000-000066010000}"/>
    <cellStyle name="표준 15 3" xfId="362" xr:uid="{00000000-0005-0000-0000-000067010000}"/>
    <cellStyle name="표준 16" xfId="363" xr:uid="{00000000-0005-0000-0000-000068010000}"/>
    <cellStyle name="표준 16 2" xfId="364" xr:uid="{00000000-0005-0000-0000-000069010000}"/>
    <cellStyle name="표준 16 3" xfId="365" xr:uid="{00000000-0005-0000-0000-00006A010000}"/>
    <cellStyle name="표준 17" xfId="366" xr:uid="{00000000-0005-0000-0000-00006B010000}"/>
    <cellStyle name="표준 17 2" xfId="367" xr:uid="{00000000-0005-0000-0000-00006C010000}"/>
    <cellStyle name="표준 17 3" xfId="368" xr:uid="{00000000-0005-0000-0000-00006D010000}"/>
    <cellStyle name="표준 18" xfId="369" xr:uid="{00000000-0005-0000-0000-00006E010000}"/>
    <cellStyle name="표준 18 2" xfId="370" xr:uid="{00000000-0005-0000-0000-00006F010000}"/>
    <cellStyle name="표준 18 3" xfId="371" xr:uid="{00000000-0005-0000-0000-000070010000}"/>
    <cellStyle name="표준 19" xfId="372" xr:uid="{00000000-0005-0000-0000-000071010000}"/>
    <cellStyle name="표준 19 2" xfId="373" xr:uid="{00000000-0005-0000-0000-000072010000}"/>
    <cellStyle name="표준 19 3" xfId="374" xr:uid="{00000000-0005-0000-0000-000073010000}"/>
    <cellStyle name="표준 2" xfId="4" xr:uid="{00000000-0005-0000-0000-000074010000}"/>
    <cellStyle name="표준 2 14" xfId="375" xr:uid="{00000000-0005-0000-0000-000075010000}"/>
    <cellStyle name="표준 2 2" xfId="376" xr:uid="{00000000-0005-0000-0000-000076010000}"/>
    <cellStyle name="표준 2 2 10" xfId="377" xr:uid="{00000000-0005-0000-0000-000077010000}"/>
    <cellStyle name="표준 2 2 11" xfId="378" xr:uid="{00000000-0005-0000-0000-000078010000}"/>
    <cellStyle name="표준 2 2 2" xfId="379" xr:uid="{00000000-0005-0000-0000-000079010000}"/>
    <cellStyle name="표준 2 2 2 2" xfId="380" xr:uid="{00000000-0005-0000-0000-00007A010000}"/>
    <cellStyle name="표준 2 2 3" xfId="381" xr:uid="{00000000-0005-0000-0000-00007B010000}"/>
    <cellStyle name="표준 2 2 4" xfId="382" xr:uid="{00000000-0005-0000-0000-00007C010000}"/>
    <cellStyle name="표준 2 2 5" xfId="383" xr:uid="{00000000-0005-0000-0000-00007D010000}"/>
    <cellStyle name="표준 2 2 6" xfId="384" xr:uid="{00000000-0005-0000-0000-00007E010000}"/>
    <cellStyle name="표준 2 2 7" xfId="385" xr:uid="{00000000-0005-0000-0000-00007F010000}"/>
    <cellStyle name="표준 2 2 8" xfId="386" xr:uid="{00000000-0005-0000-0000-000080010000}"/>
    <cellStyle name="표준 2 2 9" xfId="387" xr:uid="{00000000-0005-0000-0000-000081010000}"/>
    <cellStyle name="표준 2 3" xfId="388" xr:uid="{00000000-0005-0000-0000-000082010000}"/>
    <cellStyle name="표준 2 3 10" xfId="389" xr:uid="{00000000-0005-0000-0000-000083010000}"/>
    <cellStyle name="표준 2 3 2" xfId="390" xr:uid="{00000000-0005-0000-0000-000084010000}"/>
    <cellStyle name="표준 2 3 2 2" xfId="391" xr:uid="{00000000-0005-0000-0000-000085010000}"/>
    <cellStyle name="표준 2 3 3" xfId="392" xr:uid="{00000000-0005-0000-0000-000086010000}"/>
    <cellStyle name="표준 2 3 4" xfId="393" xr:uid="{00000000-0005-0000-0000-000087010000}"/>
    <cellStyle name="표준 2 3 5" xfId="394" xr:uid="{00000000-0005-0000-0000-000088010000}"/>
    <cellStyle name="표준 2 3 6" xfId="395" xr:uid="{00000000-0005-0000-0000-000089010000}"/>
    <cellStyle name="표준 2 3 7" xfId="396" xr:uid="{00000000-0005-0000-0000-00008A010000}"/>
    <cellStyle name="표준 2 3 8" xfId="397" xr:uid="{00000000-0005-0000-0000-00008B010000}"/>
    <cellStyle name="표준 2 3 9" xfId="398" xr:uid="{00000000-0005-0000-0000-00008C010000}"/>
    <cellStyle name="표준 2 4" xfId="399" xr:uid="{00000000-0005-0000-0000-00008D010000}"/>
    <cellStyle name="표준 2 4 10" xfId="400" xr:uid="{00000000-0005-0000-0000-00008E010000}"/>
    <cellStyle name="표준 2 4 2" xfId="401" xr:uid="{00000000-0005-0000-0000-00008F010000}"/>
    <cellStyle name="표준 2 4 2 2" xfId="402" xr:uid="{00000000-0005-0000-0000-000090010000}"/>
    <cellStyle name="표준 2 4 2 2 2" xfId="403" xr:uid="{00000000-0005-0000-0000-000091010000}"/>
    <cellStyle name="표준 2 4 2 2 2 2" xfId="404" xr:uid="{00000000-0005-0000-0000-000092010000}"/>
    <cellStyle name="표준 2 4 2 2 2 3" xfId="405" xr:uid="{00000000-0005-0000-0000-000093010000}"/>
    <cellStyle name="표준 2 4 2 2 2 4" xfId="406" xr:uid="{00000000-0005-0000-0000-000094010000}"/>
    <cellStyle name="표준 2 4 2 2 3" xfId="407" xr:uid="{00000000-0005-0000-0000-000095010000}"/>
    <cellStyle name="표준 2 4 2 2 4" xfId="408" xr:uid="{00000000-0005-0000-0000-000096010000}"/>
    <cellStyle name="표준 2 4 2 2 5" xfId="409" xr:uid="{00000000-0005-0000-0000-000097010000}"/>
    <cellStyle name="표준 2 4 2 2 6" xfId="410" xr:uid="{00000000-0005-0000-0000-000098010000}"/>
    <cellStyle name="표준 2 4 2 2 7" xfId="411" xr:uid="{00000000-0005-0000-0000-000099010000}"/>
    <cellStyle name="표준 2 4 2 3" xfId="412" xr:uid="{00000000-0005-0000-0000-00009A010000}"/>
    <cellStyle name="표준 2 4 2 3 2" xfId="413" xr:uid="{00000000-0005-0000-0000-00009B010000}"/>
    <cellStyle name="표준 2 4 2 3 3" xfId="414" xr:uid="{00000000-0005-0000-0000-00009C010000}"/>
    <cellStyle name="표준 2 4 2 3 4" xfId="415" xr:uid="{00000000-0005-0000-0000-00009D010000}"/>
    <cellStyle name="표준 2 4 2 3 5" xfId="416" xr:uid="{00000000-0005-0000-0000-00009E010000}"/>
    <cellStyle name="표준 2 4 2 4" xfId="417" xr:uid="{00000000-0005-0000-0000-00009F010000}"/>
    <cellStyle name="표준 2 4 2 4 2" xfId="418" xr:uid="{00000000-0005-0000-0000-0000A0010000}"/>
    <cellStyle name="표준 2 4 2 5" xfId="419" xr:uid="{00000000-0005-0000-0000-0000A1010000}"/>
    <cellStyle name="표준 2 4 2 6" xfId="420" xr:uid="{00000000-0005-0000-0000-0000A2010000}"/>
    <cellStyle name="표준 2 4 3" xfId="421" xr:uid="{00000000-0005-0000-0000-0000A3010000}"/>
    <cellStyle name="표준 2 4 4" xfId="422" xr:uid="{00000000-0005-0000-0000-0000A4010000}"/>
    <cellStyle name="표준 2 4 4 2" xfId="423" xr:uid="{00000000-0005-0000-0000-0000A5010000}"/>
    <cellStyle name="표준 2 4 4 3" xfId="424" xr:uid="{00000000-0005-0000-0000-0000A6010000}"/>
    <cellStyle name="표준 2 4 4 4" xfId="425" xr:uid="{00000000-0005-0000-0000-0000A7010000}"/>
    <cellStyle name="표준 2 4 5" xfId="426" xr:uid="{00000000-0005-0000-0000-0000A8010000}"/>
    <cellStyle name="표준 2 4 6" xfId="427" xr:uid="{00000000-0005-0000-0000-0000A9010000}"/>
    <cellStyle name="표준 2 4 7" xfId="428" xr:uid="{00000000-0005-0000-0000-0000AA010000}"/>
    <cellStyle name="표준 2 4 8" xfId="429" xr:uid="{00000000-0005-0000-0000-0000AB010000}"/>
    <cellStyle name="표준 2 4 9" xfId="430" xr:uid="{00000000-0005-0000-0000-0000AC010000}"/>
    <cellStyle name="표준 2 5" xfId="431" xr:uid="{00000000-0005-0000-0000-0000AD010000}"/>
    <cellStyle name="표준 2 5 10" xfId="432" xr:uid="{00000000-0005-0000-0000-0000AE010000}"/>
    <cellStyle name="표준 2 5 2" xfId="433" xr:uid="{00000000-0005-0000-0000-0000AF010000}"/>
    <cellStyle name="표준 2 5 2 2" xfId="434" xr:uid="{00000000-0005-0000-0000-0000B0010000}"/>
    <cellStyle name="표준 2 5 2 2 2" xfId="435" xr:uid="{00000000-0005-0000-0000-0000B1010000}"/>
    <cellStyle name="표준 2 5 2 2 2 2" xfId="436" xr:uid="{00000000-0005-0000-0000-0000B2010000}"/>
    <cellStyle name="표준 2 5 2 2 2 3" xfId="437" xr:uid="{00000000-0005-0000-0000-0000B3010000}"/>
    <cellStyle name="표준 2 5 2 2 2 4" xfId="438" xr:uid="{00000000-0005-0000-0000-0000B4010000}"/>
    <cellStyle name="표준 2 5 2 2 3" xfId="439" xr:uid="{00000000-0005-0000-0000-0000B5010000}"/>
    <cellStyle name="표준 2 5 2 2 4" xfId="440" xr:uid="{00000000-0005-0000-0000-0000B6010000}"/>
    <cellStyle name="표준 2 5 2 2 5" xfId="441" xr:uid="{00000000-0005-0000-0000-0000B7010000}"/>
    <cellStyle name="표준 2 5 2 2 6" xfId="442" xr:uid="{00000000-0005-0000-0000-0000B8010000}"/>
    <cellStyle name="표준 2 5 2 2 7" xfId="443" xr:uid="{00000000-0005-0000-0000-0000B9010000}"/>
    <cellStyle name="표준 2 5 2 3" xfId="444" xr:uid="{00000000-0005-0000-0000-0000BA010000}"/>
    <cellStyle name="표준 2 5 2 3 2" xfId="445" xr:uid="{00000000-0005-0000-0000-0000BB010000}"/>
    <cellStyle name="표준 2 5 2 3 3" xfId="446" xr:uid="{00000000-0005-0000-0000-0000BC010000}"/>
    <cellStyle name="표준 2 5 2 3 4" xfId="447" xr:uid="{00000000-0005-0000-0000-0000BD010000}"/>
    <cellStyle name="표준 2 5 2 3 5" xfId="448" xr:uid="{00000000-0005-0000-0000-0000BE010000}"/>
    <cellStyle name="표준 2 5 2 4" xfId="449" xr:uid="{00000000-0005-0000-0000-0000BF010000}"/>
    <cellStyle name="표준 2 5 2 4 2" xfId="450" xr:uid="{00000000-0005-0000-0000-0000C0010000}"/>
    <cellStyle name="표준 2 5 2 5" xfId="451" xr:uid="{00000000-0005-0000-0000-0000C1010000}"/>
    <cellStyle name="표준 2 5 2 6" xfId="452" xr:uid="{00000000-0005-0000-0000-0000C2010000}"/>
    <cellStyle name="표준 2 5 3" xfId="453" xr:uid="{00000000-0005-0000-0000-0000C3010000}"/>
    <cellStyle name="표준 2 5 4" xfId="454" xr:uid="{00000000-0005-0000-0000-0000C4010000}"/>
    <cellStyle name="표준 2 5 4 2" xfId="455" xr:uid="{00000000-0005-0000-0000-0000C5010000}"/>
    <cellStyle name="표준 2 5 4 3" xfId="456" xr:uid="{00000000-0005-0000-0000-0000C6010000}"/>
    <cellStyle name="표준 2 5 4 4" xfId="457" xr:uid="{00000000-0005-0000-0000-0000C7010000}"/>
    <cellStyle name="표준 2 5 5" xfId="458" xr:uid="{00000000-0005-0000-0000-0000C8010000}"/>
    <cellStyle name="표준 2 5 6" xfId="459" xr:uid="{00000000-0005-0000-0000-0000C9010000}"/>
    <cellStyle name="표준 2 5 7" xfId="460" xr:uid="{00000000-0005-0000-0000-0000CA010000}"/>
    <cellStyle name="표준 2 5 8" xfId="461" xr:uid="{00000000-0005-0000-0000-0000CB010000}"/>
    <cellStyle name="표준 2 5 9" xfId="462" xr:uid="{00000000-0005-0000-0000-0000CC010000}"/>
    <cellStyle name="표준 2 6" xfId="463" xr:uid="{00000000-0005-0000-0000-0000CD010000}"/>
    <cellStyle name="표준 2 6 2" xfId="464" xr:uid="{00000000-0005-0000-0000-0000CE010000}"/>
    <cellStyle name="표준 2 6 2 2" xfId="465" xr:uid="{00000000-0005-0000-0000-0000CF010000}"/>
    <cellStyle name="표준 2 6 2 2 2" xfId="466" xr:uid="{00000000-0005-0000-0000-0000D0010000}"/>
    <cellStyle name="표준 2 6 2 2 2 2" xfId="467" xr:uid="{00000000-0005-0000-0000-0000D1010000}"/>
    <cellStyle name="표준 2 6 2 2 2 3" xfId="468" xr:uid="{00000000-0005-0000-0000-0000D2010000}"/>
    <cellStyle name="표준 2 6 2 2 2 4" xfId="469" xr:uid="{00000000-0005-0000-0000-0000D3010000}"/>
    <cellStyle name="표준 2 6 2 2 3" xfId="470" xr:uid="{00000000-0005-0000-0000-0000D4010000}"/>
    <cellStyle name="표준 2 6 2 2 4" xfId="471" xr:uid="{00000000-0005-0000-0000-0000D5010000}"/>
    <cellStyle name="표준 2 6 2 2 5" xfId="472" xr:uid="{00000000-0005-0000-0000-0000D6010000}"/>
    <cellStyle name="표준 2 6 2 2 6" xfId="473" xr:uid="{00000000-0005-0000-0000-0000D7010000}"/>
    <cellStyle name="표준 2 6 2 2 7" xfId="474" xr:uid="{00000000-0005-0000-0000-0000D8010000}"/>
    <cellStyle name="표준 2 6 2 3" xfId="475" xr:uid="{00000000-0005-0000-0000-0000D9010000}"/>
    <cellStyle name="표준 2 6 2 3 2" xfId="476" xr:uid="{00000000-0005-0000-0000-0000DA010000}"/>
    <cellStyle name="표준 2 6 2 3 3" xfId="477" xr:uid="{00000000-0005-0000-0000-0000DB010000}"/>
    <cellStyle name="표준 2 6 2 3 4" xfId="478" xr:uid="{00000000-0005-0000-0000-0000DC010000}"/>
    <cellStyle name="표준 2 6 2 3 5" xfId="479" xr:uid="{00000000-0005-0000-0000-0000DD010000}"/>
    <cellStyle name="표준 2 6 2 4" xfId="480" xr:uid="{00000000-0005-0000-0000-0000DE010000}"/>
    <cellStyle name="표준 2 6 2 4 2" xfId="481" xr:uid="{00000000-0005-0000-0000-0000DF010000}"/>
    <cellStyle name="표준 2 6 2 5" xfId="482" xr:uid="{00000000-0005-0000-0000-0000E0010000}"/>
    <cellStyle name="표준 2 6 2 6" xfId="483" xr:uid="{00000000-0005-0000-0000-0000E1010000}"/>
    <cellStyle name="표준 2 6 3" xfId="484" xr:uid="{00000000-0005-0000-0000-0000E2010000}"/>
    <cellStyle name="표준 2 6 4" xfId="485" xr:uid="{00000000-0005-0000-0000-0000E3010000}"/>
    <cellStyle name="표준 2 6 4 2" xfId="486" xr:uid="{00000000-0005-0000-0000-0000E4010000}"/>
    <cellStyle name="표준 2 6 4 3" xfId="487" xr:uid="{00000000-0005-0000-0000-0000E5010000}"/>
    <cellStyle name="표준 2 6 4 4" xfId="488" xr:uid="{00000000-0005-0000-0000-0000E6010000}"/>
    <cellStyle name="표준 2 6 5" xfId="489" xr:uid="{00000000-0005-0000-0000-0000E7010000}"/>
    <cellStyle name="표준 2 6 6" xfId="490" xr:uid="{00000000-0005-0000-0000-0000E8010000}"/>
    <cellStyle name="표준 2 6 7" xfId="491" xr:uid="{00000000-0005-0000-0000-0000E9010000}"/>
    <cellStyle name="표준 2 6 8" xfId="492" xr:uid="{00000000-0005-0000-0000-0000EA010000}"/>
    <cellStyle name="표준 2 6 9" xfId="493" xr:uid="{00000000-0005-0000-0000-0000EB010000}"/>
    <cellStyle name="표준 2 7" xfId="494" xr:uid="{00000000-0005-0000-0000-0000EC010000}"/>
    <cellStyle name="표준 2__지방세_과세자료_제출_요청__회신_건" xfId="495" xr:uid="{00000000-0005-0000-0000-0000ED010000}"/>
    <cellStyle name="표준 20" xfId="496" xr:uid="{00000000-0005-0000-0000-0000EE010000}"/>
    <cellStyle name="표준 20 2" xfId="497" xr:uid="{00000000-0005-0000-0000-0000EF010000}"/>
    <cellStyle name="표준 20 3" xfId="498" xr:uid="{00000000-0005-0000-0000-0000F0010000}"/>
    <cellStyle name="표준 21" xfId="499" xr:uid="{00000000-0005-0000-0000-0000F1010000}"/>
    <cellStyle name="표준 21 2" xfId="500" xr:uid="{00000000-0005-0000-0000-0000F2010000}"/>
    <cellStyle name="표준 21 3" xfId="501" xr:uid="{00000000-0005-0000-0000-0000F3010000}"/>
    <cellStyle name="표준 22" xfId="502" xr:uid="{00000000-0005-0000-0000-0000F4010000}"/>
    <cellStyle name="표준 22 2" xfId="503" xr:uid="{00000000-0005-0000-0000-0000F5010000}"/>
    <cellStyle name="표준 22 3" xfId="504" xr:uid="{00000000-0005-0000-0000-0000F6010000}"/>
    <cellStyle name="표준 23" xfId="505" xr:uid="{00000000-0005-0000-0000-0000F7010000}"/>
    <cellStyle name="표준 23 2" xfId="506" xr:uid="{00000000-0005-0000-0000-0000F8010000}"/>
    <cellStyle name="표준 23 3" xfId="507" xr:uid="{00000000-0005-0000-0000-0000F9010000}"/>
    <cellStyle name="표준 24" xfId="508" xr:uid="{00000000-0005-0000-0000-0000FA010000}"/>
    <cellStyle name="표준 24 2" xfId="509" xr:uid="{00000000-0005-0000-0000-0000FB010000}"/>
    <cellStyle name="표준 24 3" xfId="510" xr:uid="{00000000-0005-0000-0000-0000FC010000}"/>
    <cellStyle name="표준 25" xfId="511" xr:uid="{00000000-0005-0000-0000-0000FD010000}"/>
    <cellStyle name="표준 25 2" xfId="512" xr:uid="{00000000-0005-0000-0000-0000FE010000}"/>
    <cellStyle name="표준 25 3" xfId="513" xr:uid="{00000000-0005-0000-0000-0000FF010000}"/>
    <cellStyle name="표준 26" xfId="514" xr:uid="{00000000-0005-0000-0000-000000020000}"/>
    <cellStyle name="표준 26 2" xfId="515" xr:uid="{00000000-0005-0000-0000-000001020000}"/>
    <cellStyle name="표준 26 3" xfId="516" xr:uid="{00000000-0005-0000-0000-000002020000}"/>
    <cellStyle name="표준 27" xfId="517" xr:uid="{00000000-0005-0000-0000-000003020000}"/>
    <cellStyle name="표준 27 2" xfId="518" xr:uid="{00000000-0005-0000-0000-000004020000}"/>
    <cellStyle name="표준 27 3" xfId="519" xr:uid="{00000000-0005-0000-0000-000005020000}"/>
    <cellStyle name="표준 28" xfId="520" xr:uid="{00000000-0005-0000-0000-000006020000}"/>
    <cellStyle name="표준 28 2" xfId="521" xr:uid="{00000000-0005-0000-0000-000007020000}"/>
    <cellStyle name="표준 28 3" xfId="522" xr:uid="{00000000-0005-0000-0000-000008020000}"/>
    <cellStyle name="표준 29" xfId="523" xr:uid="{00000000-0005-0000-0000-000009020000}"/>
    <cellStyle name="표준 29 2" xfId="524" xr:uid="{00000000-0005-0000-0000-00000A020000}"/>
    <cellStyle name="표준 29 3" xfId="525" xr:uid="{00000000-0005-0000-0000-00000B020000}"/>
    <cellStyle name="표준 3" xfId="9" xr:uid="{00000000-0005-0000-0000-00000C020000}"/>
    <cellStyle name="표준 3 2" xfId="526" xr:uid="{00000000-0005-0000-0000-00000D020000}"/>
    <cellStyle name="표준 3 3" xfId="527" xr:uid="{00000000-0005-0000-0000-00000E020000}"/>
    <cellStyle name="표준 3 4" xfId="528" xr:uid="{00000000-0005-0000-0000-00000F020000}"/>
    <cellStyle name="표준 3 5" xfId="529" xr:uid="{00000000-0005-0000-0000-000010020000}"/>
    <cellStyle name="표준 3 6" xfId="530" xr:uid="{00000000-0005-0000-0000-000011020000}"/>
    <cellStyle name="표준 30" xfId="531" xr:uid="{00000000-0005-0000-0000-000012020000}"/>
    <cellStyle name="표준 30 2" xfId="532" xr:uid="{00000000-0005-0000-0000-000013020000}"/>
    <cellStyle name="표준 30 3" xfId="533" xr:uid="{00000000-0005-0000-0000-000014020000}"/>
    <cellStyle name="표준 31" xfId="534" xr:uid="{00000000-0005-0000-0000-000015020000}"/>
    <cellStyle name="표준 31 2" xfId="535" xr:uid="{00000000-0005-0000-0000-000016020000}"/>
    <cellStyle name="표준 31 3" xfId="536" xr:uid="{00000000-0005-0000-0000-000017020000}"/>
    <cellStyle name="표준 32" xfId="537" xr:uid="{00000000-0005-0000-0000-000018020000}"/>
    <cellStyle name="표준 32 2" xfId="538" xr:uid="{00000000-0005-0000-0000-000019020000}"/>
    <cellStyle name="표준 32 3" xfId="539" xr:uid="{00000000-0005-0000-0000-00001A020000}"/>
    <cellStyle name="표준 33" xfId="540" xr:uid="{00000000-0005-0000-0000-00001B020000}"/>
    <cellStyle name="표준 33 2" xfId="541" xr:uid="{00000000-0005-0000-0000-00001C020000}"/>
    <cellStyle name="표준 33 3" xfId="542" xr:uid="{00000000-0005-0000-0000-00001D020000}"/>
    <cellStyle name="표준 34" xfId="543" xr:uid="{00000000-0005-0000-0000-00001E020000}"/>
    <cellStyle name="표준 34 2" xfId="544" xr:uid="{00000000-0005-0000-0000-00001F020000}"/>
    <cellStyle name="표준 34 3" xfId="545" xr:uid="{00000000-0005-0000-0000-000020020000}"/>
    <cellStyle name="표준 35" xfId="546" xr:uid="{00000000-0005-0000-0000-000021020000}"/>
    <cellStyle name="표준 36" xfId="547" xr:uid="{00000000-0005-0000-0000-000022020000}"/>
    <cellStyle name="표준 37" xfId="548" xr:uid="{00000000-0005-0000-0000-000023020000}"/>
    <cellStyle name="표준 38" xfId="549" xr:uid="{00000000-0005-0000-0000-000024020000}"/>
    <cellStyle name="표준 39" xfId="550" xr:uid="{00000000-0005-0000-0000-000025020000}"/>
    <cellStyle name="표준 4" xfId="10" xr:uid="{00000000-0005-0000-0000-000026020000}"/>
    <cellStyle name="표준 4 2" xfId="551" xr:uid="{00000000-0005-0000-0000-000027020000}"/>
    <cellStyle name="표준 4 2 2" xfId="552" xr:uid="{00000000-0005-0000-0000-000028020000}"/>
    <cellStyle name="표준 4 3" xfId="553" xr:uid="{00000000-0005-0000-0000-000029020000}"/>
    <cellStyle name="표준 4 3 2" xfId="554" xr:uid="{00000000-0005-0000-0000-00002A020000}"/>
    <cellStyle name="표준 4 4" xfId="555" xr:uid="{00000000-0005-0000-0000-00002B020000}"/>
    <cellStyle name="표준 40" xfId="556" xr:uid="{00000000-0005-0000-0000-00002C020000}"/>
    <cellStyle name="표준 41" xfId="557" xr:uid="{00000000-0005-0000-0000-00002D020000}"/>
    <cellStyle name="표준 42" xfId="558" xr:uid="{00000000-0005-0000-0000-00002E020000}"/>
    <cellStyle name="표준 43" xfId="559" xr:uid="{00000000-0005-0000-0000-00002F020000}"/>
    <cellStyle name="표준 44" xfId="560" xr:uid="{00000000-0005-0000-0000-000030020000}"/>
    <cellStyle name="표준 45" xfId="561" xr:uid="{00000000-0005-0000-0000-000031020000}"/>
    <cellStyle name="표준 46" xfId="562" xr:uid="{00000000-0005-0000-0000-000032020000}"/>
    <cellStyle name="표준 47" xfId="563" xr:uid="{00000000-0005-0000-0000-000033020000}"/>
    <cellStyle name="표준 48" xfId="564" xr:uid="{00000000-0005-0000-0000-000034020000}"/>
    <cellStyle name="표준 49" xfId="565" xr:uid="{00000000-0005-0000-0000-000035020000}"/>
    <cellStyle name="표준 49 2" xfId="566" xr:uid="{00000000-0005-0000-0000-000036020000}"/>
    <cellStyle name="표준 49 3" xfId="567" xr:uid="{00000000-0005-0000-0000-000037020000}"/>
    <cellStyle name="표준 5" xfId="568" xr:uid="{00000000-0005-0000-0000-000038020000}"/>
    <cellStyle name="표준 5 2" xfId="569" xr:uid="{00000000-0005-0000-0000-000039020000}"/>
    <cellStyle name="표준 5 2 2" xfId="570" xr:uid="{00000000-0005-0000-0000-00003A020000}"/>
    <cellStyle name="표준 5 3" xfId="571" xr:uid="{00000000-0005-0000-0000-00003B020000}"/>
    <cellStyle name="표준 5 4" xfId="572" xr:uid="{00000000-0005-0000-0000-00003C020000}"/>
    <cellStyle name="표준 5 5" xfId="573" xr:uid="{00000000-0005-0000-0000-00003D020000}"/>
    <cellStyle name="표준 5 6" xfId="574" xr:uid="{00000000-0005-0000-0000-00003E020000}"/>
    <cellStyle name="표준 5 7" xfId="575" xr:uid="{00000000-0005-0000-0000-00003F020000}"/>
    <cellStyle name="표준 5 8" xfId="576" xr:uid="{00000000-0005-0000-0000-000040020000}"/>
    <cellStyle name="표준 5__지방세_과세자료_제출_요청__회신_건" xfId="577" xr:uid="{00000000-0005-0000-0000-000041020000}"/>
    <cellStyle name="표준 50" xfId="578" xr:uid="{00000000-0005-0000-0000-000042020000}"/>
    <cellStyle name="표준 51" xfId="579" xr:uid="{00000000-0005-0000-0000-000043020000}"/>
    <cellStyle name="표준 52" xfId="580" xr:uid="{00000000-0005-0000-0000-000044020000}"/>
    <cellStyle name="표준 53" xfId="581" xr:uid="{00000000-0005-0000-0000-000045020000}"/>
    <cellStyle name="표준 54" xfId="582" xr:uid="{00000000-0005-0000-0000-000046020000}"/>
    <cellStyle name="표준 55" xfId="583" xr:uid="{00000000-0005-0000-0000-000047020000}"/>
    <cellStyle name="표준 56" xfId="584" xr:uid="{00000000-0005-0000-0000-000048020000}"/>
    <cellStyle name="표준 57" xfId="585" xr:uid="{00000000-0005-0000-0000-000049020000}"/>
    <cellStyle name="표준 58" xfId="586" xr:uid="{00000000-0005-0000-0000-00004A020000}"/>
    <cellStyle name="표준 59" xfId="587" xr:uid="{00000000-0005-0000-0000-00004B020000}"/>
    <cellStyle name="표준 6" xfId="588" xr:uid="{00000000-0005-0000-0000-00004C020000}"/>
    <cellStyle name="표준 6 2" xfId="589" xr:uid="{00000000-0005-0000-0000-00004D020000}"/>
    <cellStyle name="표준 6 3" xfId="590" xr:uid="{00000000-0005-0000-0000-00004E020000}"/>
    <cellStyle name="표준 6 4" xfId="591" xr:uid="{00000000-0005-0000-0000-00004F020000}"/>
    <cellStyle name="표준 6 5" xfId="592" xr:uid="{00000000-0005-0000-0000-000050020000}"/>
    <cellStyle name="표준 6 6" xfId="593" xr:uid="{00000000-0005-0000-0000-000051020000}"/>
    <cellStyle name="표준 6_유망중소기업면제대상(2013면제유지)" xfId="594" xr:uid="{00000000-0005-0000-0000-000052020000}"/>
    <cellStyle name="표준 60" xfId="595" xr:uid="{00000000-0005-0000-0000-000053020000}"/>
    <cellStyle name="표준 61" xfId="596" xr:uid="{00000000-0005-0000-0000-000054020000}"/>
    <cellStyle name="표준 62" xfId="597" xr:uid="{00000000-0005-0000-0000-000055020000}"/>
    <cellStyle name="표준 63" xfId="598" xr:uid="{00000000-0005-0000-0000-000056020000}"/>
    <cellStyle name="표준 64" xfId="599" xr:uid="{00000000-0005-0000-0000-000057020000}"/>
    <cellStyle name="표준 65" xfId="600" xr:uid="{00000000-0005-0000-0000-000058020000}"/>
    <cellStyle name="표준 66" xfId="601" xr:uid="{00000000-0005-0000-0000-000059020000}"/>
    <cellStyle name="표준 67" xfId="602" xr:uid="{00000000-0005-0000-0000-00005A020000}"/>
    <cellStyle name="표준 68" xfId="603" xr:uid="{00000000-0005-0000-0000-00005B020000}"/>
    <cellStyle name="표준 69" xfId="604" xr:uid="{00000000-0005-0000-0000-00005C020000}"/>
    <cellStyle name="표준 7" xfId="605" xr:uid="{00000000-0005-0000-0000-00005D020000}"/>
    <cellStyle name="표준 7 2" xfId="606" xr:uid="{00000000-0005-0000-0000-00005E020000}"/>
    <cellStyle name="표준 7 3" xfId="607" xr:uid="{00000000-0005-0000-0000-00005F020000}"/>
    <cellStyle name="표준 7 4" xfId="608" xr:uid="{00000000-0005-0000-0000-000060020000}"/>
    <cellStyle name="표준 7 5" xfId="609" xr:uid="{00000000-0005-0000-0000-000061020000}"/>
    <cellStyle name="표준 7 6" xfId="610" xr:uid="{00000000-0005-0000-0000-000062020000}"/>
    <cellStyle name="표준 7_유망중소기업면제대상(2013면제유지)" xfId="611" xr:uid="{00000000-0005-0000-0000-000063020000}"/>
    <cellStyle name="표준 70" xfId="612" xr:uid="{00000000-0005-0000-0000-000064020000}"/>
    <cellStyle name="표준 71" xfId="613" xr:uid="{00000000-0005-0000-0000-000065020000}"/>
    <cellStyle name="표준 72" xfId="614" xr:uid="{00000000-0005-0000-0000-000066020000}"/>
    <cellStyle name="표준 73" xfId="615" xr:uid="{00000000-0005-0000-0000-000067020000}"/>
    <cellStyle name="표준 74" xfId="616" xr:uid="{00000000-0005-0000-0000-000068020000}"/>
    <cellStyle name="표준 75" xfId="617" xr:uid="{00000000-0005-0000-0000-000069020000}"/>
    <cellStyle name="표준 76" xfId="618" xr:uid="{00000000-0005-0000-0000-00006A020000}"/>
    <cellStyle name="표준 77" xfId="619" xr:uid="{00000000-0005-0000-0000-00006B020000}"/>
    <cellStyle name="표준 78" xfId="620" xr:uid="{00000000-0005-0000-0000-00006C020000}"/>
    <cellStyle name="표준 79" xfId="621" xr:uid="{00000000-0005-0000-0000-00006D020000}"/>
    <cellStyle name="표준 8" xfId="622" xr:uid="{00000000-0005-0000-0000-00006E020000}"/>
    <cellStyle name="표준 8 2" xfId="623" xr:uid="{00000000-0005-0000-0000-00006F020000}"/>
    <cellStyle name="표준 8 3" xfId="624" xr:uid="{00000000-0005-0000-0000-000070020000}"/>
    <cellStyle name="표준 8 4" xfId="625" xr:uid="{00000000-0005-0000-0000-000071020000}"/>
    <cellStyle name="표준 8 5" xfId="626" xr:uid="{00000000-0005-0000-0000-000072020000}"/>
    <cellStyle name="표준 8 6" xfId="627" xr:uid="{00000000-0005-0000-0000-000073020000}"/>
    <cellStyle name="표준 8 7" xfId="628" xr:uid="{00000000-0005-0000-0000-000074020000}"/>
    <cellStyle name="표준 8_법인대장작업(2013년)" xfId="629" xr:uid="{00000000-0005-0000-0000-000075020000}"/>
    <cellStyle name="표준 80" xfId="630" xr:uid="{00000000-0005-0000-0000-000076020000}"/>
    <cellStyle name="표준 81" xfId="631" xr:uid="{00000000-0005-0000-0000-000077020000}"/>
    <cellStyle name="표준 82" xfId="632" xr:uid="{00000000-0005-0000-0000-000078020000}"/>
    <cellStyle name="표준 83" xfId="633" xr:uid="{00000000-0005-0000-0000-000079020000}"/>
    <cellStyle name="표준 84" xfId="634" xr:uid="{00000000-0005-0000-0000-00007A020000}"/>
    <cellStyle name="표준 85" xfId="635" xr:uid="{00000000-0005-0000-0000-00007B020000}"/>
    <cellStyle name="표준 86" xfId="636" xr:uid="{00000000-0005-0000-0000-00007C020000}"/>
    <cellStyle name="표준 87" xfId="637" xr:uid="{00000000-0005-0000-0000-00007D020000}"/>
    <cellStyle name="표준 88" xfId="638" xr:uid="{00000000-0005-0000-0000-00007E020000}"/>
    <cellStyle name="표준 89" xfId="639" xr:uid="{00000000-0005-0000-0000-00007F020000}"/>
    <cellStyle name="표준 9" xfId="640" xr:uid="{00000000-0005-0000-0000-000080020000}"/>
    <cellStyle name="표준 90" xfId="641" xr:uid="{00000000-0005-0000-0000-000081020000}"/>
    <cellStyle name="표준 91" xfId="642" xr:uid="{00000000-0005-0000-0000-000082020000}"/>
    <cellStyle name="표준 92" xfId="643" xr:uid="{00000000-0005-0000-0000-000083020000}"/>
    <cellStyle name="표준 93" xfId="644" xr:uid="{00000000-0005-0000-0000-000084020000}"/>
    <cellStyle name="표준 94" xfId="645" xr:uid="{00000000-0005-0000-0000-000085020000}"/>
    <cellStyle name="표준 95" xfId="646" xr:uid="{00000000-0005-0000-0000-000086020000}"/>
    <cellStyle name="표준 96" xfId="647" xr:uid="{00000000-0005-0000-0000-000087020000}"/>
    <cellStyle name="표준 97" xfId="648" xr:uid="{00000000-0005-0000-0000-000088020000}"/>
    <cellStyle name="표준 98" xfId="649" xr:uid="{00000000-0005-0000-0000-000089020000}"/>
    <cellStyle name="표준 99" xfId="650" xr:uid="{00000000-0005-0000-0000-00008A020000}"/>
    <cellStyle name="표준_4-1주민세법인균등할명세서" xfId="5" xr:uid="{00000000-0005-0000-0000-00008B020000}"/>
    <cellStyle name="표준_서면조사서 작성안내" xfId="6" xr:uid="{00000000-0005-0000-0000-00008C020000}"/>
    <cellStyle name="회색테두리" xfId="651" xr:uid="{00000000-0005-0000-0000-00008D020000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seogu.go.kr/Documents%20and%20Settings/&#44592;&#48376;/Local%20Settings/Temporary%20Internet%20Files/Content.IE5/2SWNSKKZ/comp_batch_&#49888;&#54801;&#51473;&#50521;&#54924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&#44592;&#48376;\Local%20Settings\Temporary%20Internet%20Files\Content.IE5\2SWNSKKZ\comp_batch_&#49888;&#54801;&#51473;&#50521;&#549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방소득세 법인세분"/>
      <sheetName val="코드"/>
      <sheetName val="코드2"/>
      <sheetName val="감면"/>
    </sheetNames>
    <sheetDataSet>
      <sheetData sheetId="0" refreshError="1"/>
      <sheetData sheetId="1">
        <row r="2">
          <cell r="A2" t="str">
            <v>강원도</v>
          </cell>
        </row>
        <row r="3">
          <cell r="A3" t="str">
            <v>경기도</v>
          </cell>
        </row>
        <row r="4">
          <cell r="A4" t="str">
            <v>경상남도</v>
          </cell>
        </row>
        <row r="5">
          <cell r="A5" t="str">
            <v>경상북도</v>
          </cell>
        </row>
        <row r="6">
          <cell r="A6" t="str">
            <v>광주광역시</v>
          </cell>
        </row>
        <row r="7">
          <cell r="A7" t="str">
            <v>대구광역시</v>
          </cell>
        </row>
        <row r="8">
          <cell r="A8" t="str">
            <v>대전광역시</v>
          </cell>
        </row>
        <row r="9">
          <cell r="A9" t="str">
            <v>부산광역시</v>
          </cell>
        </row>
        <row r="10">
          <cell r="A10" t="str">
            <v>서울특별시</v>
          </cell>
        </row>
        <row r="11">
          <cell r="A11" t="str">
            <v>울산광역시</v>
          </cell>
        </row>
        <row r="12">
          <cell r="A12" t="str">
            <v>인천광역시</v>
          </cell>
        </row>
        <row r="13">
          <cell r="A13" t="str">
            <v>전라남도</v>
          </cell>
        </row>
        <row r="14">
          <cell r="A14" t="str">
            <v>전라북도</v>
          </cell>
        </row>
        <row r="15">
          <cell r="A15" t="str">
            <v>제주특별자치도</v>
          </cell>
        </row>
        <row r="16">
          <cell r="A16" t="str">
            <v>충청남도</v>
          </cell>
        </row>
        <row r="17">
          <cell r="A17" t="str">
            <v>충청북도</v>
          </cell>
        </row>
      </sheetData>
      <sheetData sheetId="2"/>
      <sheetData sheetId="3">
        <row r="11">
          <cell r="A11" t="str">
            <v>개인(내국인)</v>
          </cell>
        </row>
        <row r="12">
          <cell r="A12" t="str">
            <v>외국인</v>
          </cell>
        </row>
        <row r="13">
          <cell r="A13" t="str">
            <v>00 주식회사</v>
          </cell>
        </row>
        <row r="14">
          <cell r="A14" t="str">
            <v>주식회사 00</v>
          </cell>
        </row>
        <row r="15">
          <cell r="A15" t="str">
            <v>00 합자회사</v>
          </cell>
        </row>
        <row r="16">
          <cell r="A16" t="str">
            <v>합자회사 00</v>
          </cell>
        </row>
        <row r="17">
          <cell r="A17" t="str">
            <v>00 합명회사</v>
          </cell>
        </row>
        <row r="18">
          <cell r="A18" t="str">
            <v>합명회사 00</v>
          </cell>
        </row>
        <row r="19">
          <cell r="A19" t="str">
            <v>00 유한회사</v>
          </cell>
        </row>
        <row r="20">
          <cell r="A20" t="str">
            <v>유한회사 00</v>
          </cell>
        </row>
        <row r="21">
          <cell r="A21" t="str">
            <v>농업회사법인</v>
          </cell>
        </row>
        <row r="22">
          <cell r="A22" t="str">
            <v>00 재단법인</v>
          </cell>
        </row>
        <row r="23">
          <cell r="A23" t="str">
            <v>재단법인 00</v>
          </cell>
        </row>
        <row r="24">
          <cell r="A24" t="str">
            <v>00 사단법인</v>
          </cell>
        </row>
        <row r="25">
          <cell r="A25" t="str">
            <v>사단법인 00</v>
          </cell>
        </row>
        <row r="26">
          <cell r="A26" t="str">
            <v>00 학교법인</v>
          </cell>
        </row>
        <row r="27">
          <cell r="A27" t="str">
            <v>학교법인 00</v>
          </cell>
        </row>
        <row r="28">
          <cell r="A28" t="str">
            <v>의료법인</v>
          </cell>
        </row>
        <row r="29">
          <cell r="A29" t="str">
            <v>사회복지법인</v>
          </cell>
        </row>
        <row r="30">
          <cell r="A30" t="str">
            <v>특수법인</v>
          </cell>
        </row>
        <row r="31">
          <cell r="A31" t="str">
            <v>광역자치단체</v>
          </cell>
        </row>
        <row r="32">
          <cell r="A32" t="str">
            <v>기초자치단체</v>
          </cell>
        </row>
        <row r="33">
          <cell r="A33" t="str">
            <v>외국정부 및 주한국제기관</v>
          </cell>
        </row>
        <row r="34">
          <cell r="A34" t="str">
            <v>자치단체조합</v>
          </cell>
        </row>
        <row r="35">
          <cell r="A35" t="str">
            <v>기타법인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방소득세 법인세분"/>
      <sheetName val="코드"/>
      <sheetName val="코드2"/>
      <sheetName val="감면"/>
      <sheetName val="결과보고서"/>
    </sheetNames>
    <sheetDataSet>
      <sheetData sheetId="0" refreshError="1"/>
      <sheetData sheetId="1">
        <row r="2">
          <cell r="A2" t="str">
            <v>강원도</v>
          </cell>
        </row>
        <row r="3">
          <cell r="A3" t="str">
            <v>경기도</v>
          </cell>
        </row>
        <row r="4">
          <cell r="A4" t="str">
            <v>경상남도</v>
          </cell>
        </row>
        <row r="5">
          <cell r="A5" t="str">
            <v>경상북도</v>
          </cell>
        </row>
        <row r="6">
          <cell r="A6" t="str">
            <v>광주광역시</v>
          </cell>
        </row>
        <row r="7">
          <cell r="A7" t="str">
            <v>대구광역시</v>
          </cell>
        </row>
        <row r="8">
          <cell r="A8" t="str">
            <v>대전광역시</v>
          </cell>
        </row>
        <row r="9">
          <cell r="A9" t="str">
            <v>부산광역시</v>
          </cell>
        </row>
        <row r="10">
          <cell r="A10" t="str">
            <v>서울특별시</v>
          </cell>
        </row>
        <row r="11">
          <cell r="A11" t="str">
            <v>울산광역시</v>
          </cell>
        </row>
        <row r="12">
          <cell r="A12" t="str">
            <v>인천광역시</v>
          </cell>
        </row>
        <row r="13">
          <cell r="A13" t="str">
            <v>전라남도</v>
          </cell>
        </row>
        <row r="14">
          <cell r="A14" t="str">
            <v>전라북도</v>
          </cell>
        </row>
        <row r="15">
          <cell r="A15" t="str">
            <v>제주특별자치도</v>
          </cell>
        </row>
        <row r="16">
          <cell r="A16" t="str">
            <v>충청남도</v>
          </cell>
        </row>
        <row r="17">
          <cell r="A17" t="str">
            <v>충청북도</v>
          </cell>
        </row>
      </sheetData>
      <sheetData sheetId="2"/>
      <sheetData sheetId="3">
        <row r="11">
          <cell r="A11" t="str">
            <v>개인(내국인)</v>
          </cell>
        </row>
        <row r="12">
          <cell r="A12" t="str">
            <v>외국인</v>
          </cell>
        </row>
        <row r="13">
          <cell r="A13" t="str">
            <v>00 주식회사</v>
          </cell>
        </row>
        <row r="14">
          <cell r="A14" t="str">
            <v>주식회사 00</v>
          </cell>
        </row>
        <row r="15">
          <cell r="A15" t="str">
            <v>00 합자회사</v>
          </cell>
        </row>
        <row r="16">
          <cell r="A16" t="str">
            <v>합자회사 00</v>
          </cell>
        </row>
        <row r="17">
          <cell r="A17" t="str">
            <v>00 합명회사</v>
          </cell>
        </row>
        <row r="18">
          <cell r="A18" t="str">
            <v>합명회사 00</v>
          </cell>
        </row>
        <row r="19">
          <cell r="A19" t="str">
            <v>00 유한회사</v>
          </cell>
        </row>
        <row r="20">
          <cell r="A20" t="str">
            <v>유한회사 00</v>
          </cell>
        </row>
        <row r="21">
          <cell r="A21" t="str">
            <v>농업회사법인</v>
          </cell>
        </row>
        <row r="22">
          <cell r="A22" t="str">
            <v>00 재단법인</v>
          </cell>
        </row>
        <row r="23">
          <cell r="A23" t="str">
            <v>재단법인 00</v>
          </cell>
        </row>
        <row r="24">
          <cell r="A24" t="str">
            <v>00 사단법인</v>
          </cell>
        </row>
        <row r="25">
          <cell r="A25" t="str">
            <v>사단법인 00</v>
          </cell>
        </row>
        <row r="26">
          <cell r="A26" t="str">
            <v>00 학교법인</v>
          </cell>
        </row>
        <row r="27">
          <cell r="A27" t="str">
            <v>학교법인 00</v>
          </cell>
        </row>
        <row r="28">
          <cell r="A28" t="str">
            <v>의료법인</v>
          </cell>
        </row>
        <row r="29">
          <cell r="A29" t="str">
            <v>사회복지법인</v>
          </cell>
        </row>
        <row r="30">
          <cell r="A30" t="str">
            <v>특수법인</v>
          </cell>
        </row>
        <row r="31">
          <cell r="A31" t="str">
            <v>광역자치단체</v>
          </cell>
        </row>
        <row r="32">
          <cell r="A32" t="str">
            <v>기초자치단체</v>
          </cell>
        </row>
        <row r="33">
          <cell r="A33" t="str">
            <v>외국정부 및 주한국제기관</v>
          </cell>
        </row>
        <row r="34">
          <cell r="A34" t="str">
            <v>자치단체조합</v>
          </cell>
        </row>
        <row r="35">
          <cell r="A35" t="str">
            <v>기타법인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87"/>
  <sheetViews>
    <sheetView showGridLines="0" tabSelected="1" view="pageBreakPreview" zoomScaleNormal="100" zoomScaleSheetLayoutView="100" workbookViewId="0"/>
  </sheetViews>
  <sheetFormatPr defaultRowHeight="13.5"/>
  <cols>
    <col min="1" max="1" width="101.6640625" style="27" customWidth="1"/>
    <col min="2" max="16384" width="8.88671875" style="25"/>
  </cols>
  <sheetData>
    <row r="1" spans="1:1" s="109" customFormat="1" ht="37.5" customHeight="1">
      <c r="A1" s="108" t="s">
        <v>238</v>
      </c>
    </row>
    <row r="2" spans="1:1" s="110" customFormat="1">
      <c r="A2" s="30"/>
    </row>
    <row r="3" spans="1:1" s="110" customFormat="1" ht="90" customHeight="1">
      <c r="A3" s="111" t="s">
        <v>462</v>
      </c>
    </row>
    <row r="4" spans="1:1" s="110" customFormat="1">
      <c r="A4" s="30"/>
    </row>
    <row r="5" spans="1:1" s="110" customFormat="1" ht="58.5">
      <c r="A5" s="111" t="s">
        <v>463</v>
      </c>
    </row>
    <row r="6" spans="1:1" s="110" customFormat="1">
      <c r="A6" s="30"/>
    </row>
    <row r="7" spans="1:1" s="110" customFormat="1" ht="70.5" customHeight="1">
      <c r="A7" s="111" t="s">
        <v>382</v>
      </c>
    </row>
    <row r="8" spans="1:1" s="110" customFormat="1">
      <c r="A8" s="30"/>
    </row>
    <row r="9" spans="1:1" s="110" customFormat="1" ht="74.25" customHeight="1">
      <c r="A9" s="111" t="s">
        <v>232</v>
      </c>
    </row>
    <row r="10" spans="1:1" s="110" customFormat="1">
      <c r="A10" s="30"/>
    </row>
    <row r="11" spans="1:1" s="110" customFormat="1" ht="19.5">
      <c r="A11" s="111" t="s">
        <v>360</v>
      </c>
    </row>
    <row r="12" spans="1:1" s="110" customFormat="1" ht="19.5">
      <c r="A12" s="111" t="s">
        <v>363</v>
      </c>
    </row>
    <row r="13" spans="1:1" s="110" customFormat="1" ht="19.5">
      <c r="A13" s="111" t="s">
        <v>338</v>
      </c>
    </row>
    <row r="14" spans="1:1" s="110" customFormat="1">
      <c r="A14" s="30"/>
    </row>
    <row r="15" spans="1:1" s="110" customFormat="1" ht="19.5">
      <c r="A15" s="111" t="s">
        <v>445</v>
      </c>
    </row>
    <row r="16" spans="1:1" s="110" customFormat="1">
      <c r="A16" s="30"/>
    </row>
    <row r="17" spans="1:1" s="110" customFormat="1" ht="29.25" customHeight="1">
      <c r="A17" s="30"/>
    </row>
    <row r="18" spans="1:1" s="110" customFormat="1" ht="36">
      <c r="A18" s="112" t="s">
        <v>361</v>
      </c>
    </row>
    <row r="19" spans="1:1" s="28" customFormat="1" ht="15" customHeight="1"/>
    <row r="20" spans="1:1" s="51" customFormat="1" ht="32.25">
      <c r="A20" s="50" t="s">
        <v>166</v>
      </c>
    </row>
    <row r="21" spans="1:1" s="30" customFormat="1" ht="6" customHeight="1">
      <c r="A21" s="31"/>
    </row>
    <row r="22" spans="1:1" s="32" customFormat="1" ht="19.5">
      <c r="A22" s="135" t="s">
        <v>245</v>
      </c>
    </row>
    <row r="23" spans="1:1" s="32" customFormat="1" ht="6.75" customHeight="1">
      <c r="A23" s="107"/>
    </row>
    <row r="24" spans="1:1" s="32" customFormat="1" ht="51" customHeight="1">
      <c r="A24" s="135" t="s">
        <v>246</v>
      </c>
    </row>
    <row r="25" spans="1:1" s="32" customFormat="1" ht="14.25" customHeight="1">
      <c r="A25" s="107" t="s">
        <v>18</v>
      </c>
    </row>
    <row r="26" spans="1:1" s="32" customFormat="1" ht="51" customHeight="1">
      <c r="A26" s="135" t="s">
        <v>247</v>
      </c>
    </row>
    <row r="27" spans="1:1" s="32" customFormat="1" ht="14.25" customHeight="1">
      <c r="A27" s="107"/>
    </row>
    <row r="28" spans="1:1" s="32" customFormat="1" ht="51" customHeight="1">
      <c r="A28" s="135" t="s">
        <v>248</v>
      </c>
    </row>
    <row r="29" spans="1:1" s="33" customFormat="1" ht="18.75" customHeight="1">
      <c r="A29" s="107"/>
    </row>
    <row r="30" spans="1:1" s="32" customFormat="1" ht="51" customHeight="1">
      <c r="A30" s="135" t="s">
        <v>249</v>
      </c>
    </row>
    <row r="31" spans="1:1" s="33" customFormat="1" ht="10.5" customHeight="1">
      <c r="A31" s="107"/>
    </row>
    <row r="32" spans="1:1" s="32" customFormat="1" ht="51" customHeight="1">
      <c r="A32" s="135" t="s">
        <v>250</v>
      </c>
    </row>
    <row r="33" spans="1:1" s="33" customFormat="1" ht="10.5" customHeight="1">
      <c r="A33" s="107"/>
    </row>
    <row r="34" spans="1:1" s="33" customFormat="1" ht="51" customHeight="1">
      <c r="A34" s="135" t="s">
        <v>251</v>
      </c>
    </row>
    <row r="35" spans="1:1" s="33" customFormat="1" ht="15.75" customHeight="1">
      <c r="A35" s="107"/>
    </row>
    <row r="36" spans="1:1" s="33" customFormat="1" ht="67.5" customHeight="1">
      <c r="A36" s="135" t="s">
        <v>252</v>
      </c>
    </row>
    <row r="37" spans="1:1" s="33" customFormat="1" ht="12.75" customHeight="1">
      <c r="A37" s="107"/>
    </row>
    <row r="38" spans="1:1" s="30" customFormat="1" ht="15" customHeight="1">
      <c r="A38" s="34"/>
    </row>
    <row r="39" spans="1:1" s="30" customFormat="1" ht="32.25">
      <c r="A39" s="29" t="s">
        <v>362</v>
      </c>
    </row>
    <row r="40" spans="1:1" ht="10.5" customHeight="1">
      <c r="A40" s="278"/>
    </row>
    <row r="41" spans="1:1" s="49" customFormat="1" ht="37.5" customHeight="1">
      <c r="A41" s="279" t="s">
        <v>150</v>
      </c>
    </row>
    <row r="42" spans="1:1" s="101" customFormat="1" ht="11.25" customHeight="1">
      <c r="A42" s="280"/>
    </row>
    <row r="43" spans="1:1" s="102" customFormat="1" ht="23.25" customHeight="1">
      <c r="A43" s="281" t="s">
        <v>220</v>
      </c>
    </row>
    <row r="44" spans="1:1" s="101" customFormat="1" ht="23.25" customHeight="1">
      <c r="A44" s="282" t="s">
        <v>223</v>
      </c>
    </row>
    <row r="45" spans="1:1" s="101" customFormat="1" ht="23.25" customHeight="1">
      <c r="A45" s="282" t="s">
        <v>408</v>
      </c>
    </row>
    <row r="46" spans="1:1" s="101" customFormat="1" ht="49.5" customHeight="1">
      <c r="A46" s="283" t="s">
        <v>424</v>
      </c>
    </row>
    <row r="47" spans="1:1" s="101" customFormat="1" ht="23.25" customHeight="1">
      <c r="A47" s="282" t="s">
        <v>428</v>
      </c>
    </row>
    <row r="48" spans="1:1" s="101" customFormat="1" ht="23.25" customHeight="1">
      <c r="A48" s="282" t="s">
        <v>429</v>
      </c>
    </row>
    <row r="49" spans="1:1" s="101" customFormat="1" ht="12" customHeight="1">
      <c r="A49" s="282"/>
    </row>
    <row r="50" spans="1:1" s="102" customFormat="1" ht="23.25" customHeight="1">
      <c r="A50" s="281" t="s">
        <v>381</v>
      </c>
    </row>
    <row r="51" spans="1:1" s="101" customFormat="1" ht="23.25" customHeight="1">
      <c r="A51" s="284" t="s">
        <v>409</v>
      </c>
    </row>
    <row r="52" spans="1:1" s="101" customFormat="1" ht="23.25" customHeight="1">
      <c r="A52" s="284" t="s">
        <v>411</v>
      </c>
    </row>
    <row r="53" spans="1:1" s="101" customFormat="1" ht="23.25" customHeight="1">
      <c r="A53" s="282" t="s">
        <v>410</v>
      </c>
    </row>
    <row r="54" spans="1:1" s="101" customFormat="1" ht="23.25" customHeight="1">
      <c r="A54" s="282" t="s">
        <v>221</v>
      </c>
    </row>
    <row r="55" spans="1:1" s="101" customFormat="1" ht="12" customHeight="1">
      <c r="A55" s="282"/>
    </row>
    <row r="56" spans="1:1" s="102" customFormat="1" ht="23.25" customHeight="1">
      <c r="A56" s="281" t="s">
        <v>383</v>
      </c>
    </row>
    <row r="57" spans="1:1" s="101" customFormat="1" ht="23.25" customHeight="1">
      <c r="A57" s="282" t="s">
        <v>222</v>
      </c>
    </row>
    <row r="58" spans="1:1" s="101" customFormat="1" ht="10.5" customHeight="1">
      <c r="A58" s="282"/>
    </row>
    <row r="59" spans="1:1" s="102" customFormat="1" ht="23.25" customHeight="1">
      <c r="A59" s="281" t="s">
        <v>412</v>
      </c>
    </row>
    <row r="60" spans="1:1" s="101" customFormat="1" ht="23.25" customHeight="1">
      <c r="A60" s="284" t="s">
        <v>413</v>
      </c>
    </row>
    <row r="61" spans="1:1" s="101" customFormat="1" ht="23.25" customHeight="1">
      <c r="A61" s="284" t="s">
        <v>417</v>
      </c>
    </row>
    <row r="62" spans="1:1" s="101" customFormat="1" ht="69" customHeight="1">
      <c r="A62" s="285" t="s">
        <v>414</v>
      </c>
    </row>
    <row r="63" spans="1:1" s="102" customFormat="1" ht="23.25" customHeight="1">
      <c r="A63" s="281" t="s">
        <v>415</v>
      </c>
    </row>
    <row r="64" spans="1:1" s="101" customFormat="1" ht="23.25" customHeight="1">
      <c r="A64" s="284" t="s">
        <v>416</v>
      </c>
    </row>
    <row r="65" spans="1:1" s="101" customFormat="1" ht="23.25" customHeight="1">
      <c r="A65" s="284" t="s">
        <v>425</v>
      </c>
    </row>
    <row r="66" spans="1:1" s="102" customFormat="1" ht="23.25" customHeight="1">
      <c r="A66" s="281" t="s">
        <v>418</v>
      </c>
    </row>
    <row r="67" spans="1:1" s="101" customFormat="1" ht="23.25" customHeight="1">
      <c r="A67" s="284" t="s">
        <v>419</v>
      </c>
    </row>
    <row r="68" spans="1:1" s="101" customFormat="1" ht="23.25" customHeight="1">
      <c r="A68" s="284" t="s">
        <v>420</v>
      </c>
    </row>
    <row r="69" spans="1:1" s="101" customFormat="1" ht="23.25" customHeight="1">
      <c r="A69" s="284" t="s">
        <v>421</v>
      </c>
    </row>
    <row r="70" spans="1:1" s="101" customFormat="1" ht="23.25" customHeight="1">
      <c r="A70" s="284" t="s">
        <v>422</v>
      </c>
    </row>
    <row r="71" spans="1:1" s="101" customFormat="1" ht="23.25" customHeight="1">
      <c r="A71" s="284" t="s">
        <v>423</v>
      </c>
    </row>
    <row r="72" spans="1:1" s="101" customFormat="1" ht="13.5" customHeight="1">
      <c r="A72" s="282"/>
    </row>
    <row r="73" spans="1:1" s="102" customFormat="1" ht="23.25" customHeight="1">
      <c r="A73" s="281" t="s">
        <v>224</v>
      </c>
    </row>
    <row r="74" spans="1:1" s="101" customFormat="1" ht="12.75" customHeight="1">
      <c r="A74" s="282"/>
    </row>
    <row r="75" spans="1:1" s="102" customFormat="1" ht="23.25" customHeight="1">
      <c r="A75" s="281" t="s">
        <v>426</v>
      </c>
    </row>
    <row r="76" spans="1:1" s="101" customFormat="1" ht="23.25" customHeight="1">
      <c r="A76" s="284" t="s">
        <v>431</v>
      </c>
    </row>
    <row r="77" spans="1:1" s="101" customFormat="1" ht="23.25" customHeight="1">
      <c r="A77" s="284" t="s">
        <v>427</v>
      </c>
    </row>
    <row r="78" spans="1:1" s="101" customFormat="1" ht="23.25" customHeight="1">
      <c r="A78" s="284" t="s">
        <v>430</v>
      </c>
    </row>
    <row r="79" spans="1:1" s="101" customFormat="1" ht="10.5" customHeight="1">
      <c r="A79" s="284"/>
    </row>
    <row r="80" spans="1:1" s="101" customFormat="1" ht="24.95" customHeight="1">
      <c r="A80" s="286" t="s">
        <v>206</v>
      </c>
    </row>
    <row r="81" spans="1:7" ht="19.5">
      <c r="A81" s="35"/>
    </row>
    <row r="82" spans="1:7" s="49" customFormat="1" ht="31.5">
      <c r="A82" s="48" t="s">
        <v>180</v>
      </c>
      <c r="G82" s="277"/>
    </row>
    <row r="83" spans="1:7" ht="12.75" customHeight="1"/>
    <row r="84" spans="1:7" ht="30" customHeight="1">
      <c r="A84" s="26" t="s">
        <v>358</v>
      </c>
    </row>
    <row r="85" spans="1:7" ht="30" customHeight="1">
      <c r="A85" s="26" t="s">
        <v>151</v>
      </c>
    </row>
    <row r="86" spans="1:7" ht="30" customHeight="1">
      <c r="A86" s="26" t="s">
        <v>152</v>
      </c>
    </row>
    <row r="87" spans="1:7" ht="30" customHeight="1">
      <c r="A87" s="26" t="s">
        <v>447</v>
      </c>
      <c r="C87" s="240"/>
    </row>
    <row r="88" spans="1:7" ht="30" customHeight="1">
      <c r="A88" s="26" t="s">
        <v>448</v>
      </c>
    </row>
    <row r="89" spans="1:7" ht="30" customHeight="1">
      <c r="A89" s="26" t="s">
        <v>215</v>
      </c>
    </row>
    <row r="90" spans="1:7" ht="30" customHeight="1">
      <c r="A90" s="26" t="s">
        <v>216</v>
      </c>
    </row>
    <row r="91" spans="1:7" ht="30.75" customHeight="1">
      <c r="A91" s="238" t="s">
        <v>48</v>
      </c>
    </row>
    <row r="92" spans="1:7" ht="17.25" customHeight="1"/>
    <row r="93" spans="1:7" s="49" customFormat="1" ht="25.5">
      <c r="A93" s="52" t="s">
        <v>153</v>
      </c>
    </row>
    <row r="95" spans="1:7" ht="30" customHeight="1">
      <c r="A95" s="26" t="s">
        <v>372</v>
      </c>
    </row>
    <row r="96" spans="1:7" ht="30" customHeight="1">
      <c r="A96" s="26" t="s">
        <v>371</v>
      </c>
    </row>
    <row r="97" spans="1:1" ht="30" customHeight="1">
      <c r="A97" s="26" t="s">
        <v>370</v>
      </c>
    </row>
    <row r="98" spans="1:1" ht="30" customHeight="1">
      <c r="A98" s="26" t="s">
        <v>369</v>
      </c>
    </row>
    <row r="99" spans="1:1" ht="30" customHeight="1">
      <c r="A99" s="26" t="s">
        <v>368</v>
      </c>
    </row>
    <row r="100" spans="1:1" ht="30" customHeight="1">
      <c r="A100" s="26" t="s">
        <v>367</v>
      </c>
    </row>
    <row r="101" spans="1:1" ht="30" customHeight="1">
      <c r="A101" s="26" t="s">
        <v>366</v>
      </c>
    </row>
    <row r="102" spans="1:1" ht="30" customHeight="1">
      <c r="A102" s="26" t="s">
        <v>365</v>
      </c>
    </row>
    <row r="103" spans="1:1" ht="30" customHeight="1">
      <c r="A103" s="239" t="s">
        <v>375</v>
      </c>
    </row>
    <row r="104" spans="1:1" ht="30" customHeight="1">
      <c r="A104" s="26" t="s">
        <v>374</v>
      </c>
    </row>
    <row r="105" spans="1:1" ht="30" customHeight="1">
      <c r="A105" s="26" t="s">
        <v>154</v>
      </c>
    </row>
    <row r="106" spans="1:1" ht="30" customHeight="1">
      <c r="A106" s="26" t="s">
        <v>155</v>
      </c>
    </row>
    <row r="107" spans="1:1" ht="14.25" customHeight="1"/>
    <row r="108" spans="1:1" ht="30" customHeight="1">
      <c r="A108" s="96" t="s">
        <v>212</v>
      </c>
    </row>
    <row r="110" spans="1:1" s="49" customFormat="1" ht="25.5">
      <c r="A110" s="52" t="s">
        <v>156</v>
      </c>
    </row>
    <row r="112" spans="1:1" ht="55.5" customHeight="1">
      <c r="A112" s="26" t="s">
        <v>373</v>
      </c>
    </row>
    <row r="113" spans="1:1" ht="55.5" customHeight="1">
      <c r="A113" s="26" t="s">
        <v>376</v>
      </c>
    </row>
    <row r="114" spans="1:1" ht="55.5" customHeight="1">
      <c r="A114" s="26" t="s">
        <v>377</v>
      </c>
    </row>
    <row r="116" spans="1:1" ht="30" customHeight="1">
      <c r="A116" s="96" t="s">
        <v>243</v>
      </c>
    </row>
    <row r="117" spans="1:1" ht="30" customHeight="1">
      <c r="A117" s="96" t="s">
        <v>234</v>
      </c>
    </row>
    <row r="120" spans="1:1" s="49" customFormat="1" ht="25.5">
      <c r="A120" s="52" t="s">
        <v>378</v>
      </c>
    </row>
    <row r="121" spans="1:1" ht="6.75" customHeight="1"/>
    <row r="122" spans="1:1" ht="83.25" customHeight="1">
      <c r="A122" s="26" t="s">
        <v>384</v>
      </c>
    </row>
    <row r="123" spans="1:1" ht="20.25">
      <c r="A123" s="96" t="s">
        <v>213</v>
      </c>
    </row>
    <row r="124" spans="1:1" ht="10.5" customHeight="1"/>
    <row r="125" spans="1:1" ht="30" customHeight="1">
      <c r="A125" s="26" t="s">
        <v>157</v>
      </c>
    </row>
    <row r="126" spans="1:1" ht="30" customHeight="1">
      <c r="A126" s="26" t="s">
        <v>158</v>
      </c>
    </row>
    <row r="127" spans="1:1" ht="19.5">
      <c r="A127" s="53" t="s">
        <v>181</v>
      </c>
    </row>
    <row r="128" spans="1:1" ht="30" customHeight="1">
      <c r="A128" s="26" t="s">
        <v>159</v>
      </c>
    </row>
    <row r="129" spans="1:1" ht="30" customHeight="1">
      <c r="A129" s="26" t="s">
        <v>160</v>
      </c>
    </row>
    <row r="130" spans="1:1" ht="11.25" customHeight="1"/>
    <row r="131" spans="1:1" ht="30" customHeight="1">
      <c r="A131" s="35" t="s">
        <v>203</v>
      </c>
    </row>
    <row r="132" spans="1:1" ht="12" customHeight="1"/>
    <row r="133" spans="1:1" ht="30" customHeight="1">
      <c r="A133" s="96" t="s">
        <v>234</v>
      </c>
    </row>
    <row r="135" spans="1:1" s="49" customFormat="1" ht="31.5">
      <c r="A135" s="52" t="s">
        <v>449</v>
      </c>
    </row>
    <row r="136" spans="1:1" ht="17.25">
      <c r="A136" s="98" t="s">
        <v>161</v>
      </c>
    </row>
    <row r="137" spans="1:1" ht="7.5" customHeight="1"/>
    <row r="138" spans="1:1" ht="70.5" customHeight="1">
      <c r="A138" s="26" t="s">
        <v>432</v>
      </c>
    </row>
    <row r="139" spans="1:1" ht="43.5" customHeight="1">
      <c r="A139" s="26" t="s">
        <v>207</v>
      </c>
    </row>
    <row r="140" spans="1:1" ht="30" customHeight="1">
      <c r="A140" s="26" t="s">
        <v>303</v>
      </c>
    </row>
    <row r="141" spans="1:1" ht="30" customHeight="1">
      <c r="A141" s="26" t="s">
        <v>304</v>
      </c>
    </row>
    <row r="142" spans="1:1" ht="30" customHeight="1">
      <c r="A142" s="26" t="s">
        <v>305</v>
      </c>
    </row>
    <row r="143" spans="1:1" ht="30" customHeight="1">
      <c r="A143" s="26" t="s">
        <v>306</v>
      </c>
    </row>
    <row r="144" spans="1:1" ht="30" customHeight="1">
      <c r="A144" s="26" t="s">
        <v>359</v>
      </c>
    </row>
    <row r="145" spans="1:1" ht="30" customHeight="1">
      <c r="A145" s="26" t="s">
        <v>307</v>
      </c>
    </row>
    <row r="146" spans="1:1" ht="30" customHeight="1">
      <c r="A146" s="26" t="s">
        <v>308</v>
      </c>
    </row>
    <row r="147" spans="1:1" ht="30" customHeight="1">
      <c r="A147" s="26" t="s">
        <v>162</v>
      </c>
    </row>
    <row r="148" spans="1:1" ht="30" customHeight="1">
      <c r="A148" s="26" t="s">
        <v>310</v>
      </c>
    </row>
    <row r="149" spans="1:1" ht="30" customHeight="1">
      <c r="A149" s="26" t="s">
        <v>302</v>
      </c>
    </row>
    <row r="150" spans="1:1" ht="30" customHeight="1">
      <c r="A150" s="97" t="s">
        <v>340</v>
      </c>
    </row>
    <row r="151" spans="1:1" ht="30" customHeight="1">
      <c r="A151" s="26" t="s">
        <v>341</v>
      </c>
    </row>
    <row r="152" spans="1:1" ht="30" customHeight="1">
      <c r="A152" s="26" t="s">
        <v>342</v>
      </c>
    </row>
    <row r="153" spans="1:1" ht="30" customHeight="1">
      <c r="A153" s="26" t="s">
        <v>309</v>
      </c>
    </row>
    <row r="154" spans="1:1" ht="30" customHeight="1">
      <c r="A154" s="26" t="s">
        <v>336</v>
      </c>
    </row>
    <row r="155" spans="1:1" ht="30" customHeight="1">
      <c r="A155" s="26" t="s">
        <v>343</v>
      </c>
    </row>
    <row r="156" spans="1:1" ht="40.5" customHeight="1">
      <c r="A156" s="237" t="s">
        <v>464</v>
      </c>
    </row>
    <row r="157" spans="1:1" ht="21.75" customHeight="1">
      <c r="A157" s="237"/>
    </row>
    <row r="158" spans="1:1" s="49" customFormat="1" ht="28.5" customHeight="1">
      <c r="A158" s="125" t="s">
        <v>450</v>
      </c>
    </row>
    <row r="159" spans="1:1" ht="19.5">
      <c r="A159" s="36" t="s">
        <v>161</v>
      </c>
    </row>
    <row r="160" spans="1:1" ht="18.75" customHeight="1"/>
    <row r="161" spans="1:1" ht="88.5" customHeight="1">
      <c r="A161" s="26" t="s">
        <v>379</v>
      </c>
    </row>
    <row r="162" spans="1:1" ht="62.25" customHeight="1">
      <c r="A162" s="26" t="s">
        <v>380</v>
      </c>
    </row>
    <row r="163" spans="1:1" ht="204.75" customHeight="1">
      <c r="A163" s="26" t="s">
        <v>465</v>
      </c>
    </row>
    <row r="164" spans="1:1" ht="153" customHeight="1">
      <c r="A164" s="301" t="s">
        <v>466</v>
      </c>
    </row>
    <row r="165" spans="1:1" ht="40.5" customHeight="1">
      <c r="A165" s="96" t="s">
        <v>202</v>
      </c>
    </row>
    <row r="166" spans="1:1" ht="18.75" customHeight="1">
      <c r="A166" s="96"/>
    </row>
    <row r="167" spans="1:1" ht="18.75" customHeight="1">
      <c r="A167" s="96"/>
    </row>
    <row r="168" spans="1:1" s="49" customFormat="1" ht="25.5">
      <c r="A168" s="52" t="s">
        <v>208</v>
      </c>
    </row>
    <row r="169" spans="1:1" ht="5.25" customHeight="1"/>
    <row r="170" spans="1:1" ht="30" customHeight="1">
      <c r="A170" s="26" t="s">
        <v>163</v>
      </c>
    </row>
    <row r="171" spans="1:1" ht="30" customHeight="1">
      <c r="A171" s="26" t="s">
        <v>217</v>
      </c>
    </row>
    <row r="172" spans="1:1" ht="64.5" customHeight="1">
      <c r="A172" s="26" t="s">
        <v>209</v>
      </c>
    </row>
    <row r="173" spans="1:1" ht="63" customHeight="1">
      <c r="A173" s="26" t="s">
        <v>210</v>
      </c>
    </row>
    <row r="174" spans="1:1" ht="30" customHeight="1">
      <c r="A174" s="26" t="s">
        <v>345</v>
      </c>
    </row>
    <row r="175" spans="1:1" ht="60" customHeight="1">
      <c r="A175" s="26" t="s">
        <v>346</v>
      </c>
    </row>
    <row r="176" spans="1:1" ht="30" customHeight="1">
      <c r="A176" s="26" t="s">
        <v>233</v>
      </c>
    </row>
    <row r="177" spans="1:1" ht="20.25">
      <c r="A177" s="97" t="s">
        <v>214</v>
      </c>
    </row>
    <row r="178" spans="1:1" ht="19.5">
      <c r="A178" s="26"/>
    </row>
    <row r="179" spans="1:1" ht="19.5">
      <c r="A179" s="26"/>
    </row>
    <row r="180" spans="1:1" s="49" customFormat="1" ht="25.5">
      <c r="A180" s="125" t="s">
        <v>242</v>
      </c>
    </row>
    <row r="181" spans="1:1" ht="19.5">
      <c r="A181" s="36" t="s">
        <v>161</v>
      </c>
    </row>
    <row r="183" spans="1:1" ht="30" customHeight="1">
      <c r="A183" s="26" t="s">
        <v>231</v>
      </c>
    </row>
    <row r="184" spans="1:1" ht="30" customHeight="1">
      <c r="A184" s="26" t="s">
        <v>164</v>
      </c>
    </row>
    <row r="185" spans="1:1" ht="66.75" customHeight="1">
      <c r="A185" s="26" t="s">
        <v>211</v>
      </c>
    </row>
    <row r="186" spans="1:1" ht="30" customHeight="1">
      <c r="A186" s="26" t="s">
        <v>165</v>
      </c>
    </row>
    <row r="187" spans="1:1" ht="74.25" customHeight="1">
      <c r="A187" s="35" t="s">
        <v>244</v>
      </c>
    </row>
  </sheetData>
  <phoneticPr fontId="3" type="noConversion"/>
  <printOptions horizontalCentered="1"/>
  <pageMargins left="0.38" right="0.39370078740157483" top="0.44" bottom="0.39370078740157483" header="0" footer="0"/>
  <pageSetup paperSize="9" scale="81" fitToHeight="0" orientation="portrait" r:id="rId1"/>
  <headerFooter alignWithMargins="0"/>
  <rowBreaks count="7" manualBreakCount="7">
    <brk id="18" man="1"/>
    <brk id="39" man="1"/>
    <brk id="80" man="1"/>
    <brk id="108" man="1"/>
    <brk id="133" man="1"/>
    <brk id="157" man="1"/>
    <brk id="16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N80"/>
  <sheetViews>
    <sheetView showGridLines="0" view="pageBreakPreview" zoomScaleNormal="100" zoomScaleSheetLayoutView="80" workbookViewId="0">
      <selection activeCell="D69" sqref="D69"/>
    </sheetView>
  </sheetViews>
  <sheetFormatPr defaultRowHeight="13.5"/>
  <cols>
    <col min="1" max="1" width="4" style="20" customWidth="1"/>
    <col min="2" max="2" width="10.6640625" style="20" customWidth="1"/>
    <col min="3" max="3" width="10.21875" style="20" customWidth="1"/>
    <col min="4" max="4" width="8.88671875" style="20"/>
    <col min="5" max="5" width="9" style="20" customWidth="1"/>
    <col min="6" max="6" width="9.109375" style="20" bestFit="1" customWidth="1"/>
    <col min="7" max="7" width="12.21875" style="20" customWidth="1"/>
    <col min="8" max="8" width="9" style="20" customWidth="1"/>
    <col min="9" max="9" width="8.5546875" style="20" customWidth="1"/>
    <col min="10" max="10" width="7.21875" style="20" customWidth="1"/>
    <col min="11" max="11" width="6.5546875" style="20" customWidth="1"/>
    <col min="12" max="13" width="8.21875" style="20" customWidth="1"/>
    <col min="14" max="14" width="10" style="20" customWidth="1"/>
    <col min="15" max="16384" width="8.88671875" style="20"/>
  </cols>
  <sheetData>
    <row r="1" spans="1:14" s="55" customFormat="1" ht="39.950000000000003" customHeight="1">
      <c r="A1" s="313" t="s">
        <v>37</v>
      </c>
      <c r="B1" s="314"/>
      <c r="C1" s="314"/>
      <c r="D1" s="314"/>
      <c r="E1" s="314"/>
      <c r="F1" s="314"/>
      <c r="G1" s="314"/>
      <c r="H1" s="314"/>
      <c r="I1" s="314"/>
      <c r="J1" s="314"/>
      <c r="K1" s="314"/>
      <c r="L1" s="314"/>
      <c r="M1" s="314"/>
      <c r="N1" s="314"/>
    </row>
    <row r="2" spans="1:14" s="37" customFormat="1" ht="14.25">
      <c r="A2" s="312" t="s">
        <v>388</v>
      </c>
      <c r="B2" s="312"/>
    </row>
    <row r="3" spans="1:14" ht="37.5" customHeight="1">
      <c r="A3" s="315" t="s">
        <v>14</v>
      </c>
      <c r="B3" s="67" t="s">
        <v>169</v>
      </c>
      <c r="C3" s="68" t="s">
        <v>168</v>
      </c>
      <c r="D3" s="68" t="s">
        <v>86</v>
      </c>
      <c r="E3" s="68" t="s">
        <v>87</v>
      </c>
      <c r="F3" s="68" t="s">
        <v>170</v>
      </c>
      <c r="G3" s="68" t="s">
        <v>88</v>
      </c>
      <c r="H3" s="68" t="s">
        <v>171</v>
      </c>
      <c r="I3" s="68" t="s">
        <v>89</v>
      </c>
      <c r="J3" s="68" t="s">
        <v>90</v>
      </c>
      <c r="K3" s="68" t="s">
        <v>91</v>
      </c>
      <c r="L3" s="68" t="s">
        <v>172</v>
      </c>
      <c r="M3" s="68" t="s">
        <v>229</v>
      </c>
      <c r="N3" s="127" t="s">
        <v>230</v>
      </c>
    </row>
    <row r="4" spans="1:14" ht="48" customHeight="1">
      <c r="A4" s="316"/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  <c r="M4" s="69" t="s">
        <v>92</v>
      </c>
      <c r="N4" s="128" t="s">
        <v>93</v>
      </c>
    </row>
    <row r="6" spans="1:14" ht="27" customHeight="1">
      <c r="A6" s="323" t="s">
        <v>94</v>
      </c>
      <c r="B6" s="324" t="s">
        <v>95</v>
      </c>
      <c r="C6" s="324" t="s">
        <v>96</v>
      </c>
      <c r="D6" s="324"/>
      <c r="E6" s="324" t="s">
        <v>2</v>
      </c>
      <c r="F6" s="325" t="s">
        <v>97</v>
      </c>
      <c r="G6" s="325" t="s">
        <v>98</v>
      </c>
      <c r="H6" s="325" t="s">
        <v>99</v>
      </c>
      <c r="I6" s="325" t="s">
        <v>100</v>
      </c>
      <c r="J6" s="319" t="s">
        <v>227</v>
      </c>
      <c r="K6" s="317" t="s">
        <v>228</v>
      </c>
      <c r="L6" s="318"/>
      <c r="M6" s="318"/>
      <c r="N6" s="318"/>
    </row>
    <row r="7" spans="1:14" ht="31.5" customHeight="1">
      <c r="A7" s="323"/>
      <c r="B7" s="324"/>
      <c r="C7" s="324"/>
      <c r="D7" s="324"/>
      <c r="E7" s="324"/>
      <c r="F7" s="325"/>
      <c r="G7" s="325"/>
      <c r="H7" s="325"/>
      <c r="I7" s="325"/>
      <c r="J7" s="320"/>
      <c r="K7" s="68" t="s">
        <v>101</v>
      </c>
      <c r="L7" s="126" t="s">
        <v>102</v>
      </c>
      <c r="M7" s="126" t="s">
        <v>103</v>
      </c>
      <c r="N7" s="67" t="s">
        <v>104</v>
      </c>
    </row>
    <row r="8" spans="1:14" ht="33.75" customHeight="1">
      <c r="A8" s="323"/>
      <c r="B8" s="69"/>
      <c r="C8" s="321"/>
      <c r="D8" s="321"/>
      <c r="E8" s="69"/>
      <c r="F8" s="69"/>
      <c r="G8" s="69"/>
      <c r="H8" s="69"/>
      <c r="I8" s="69"/>
      <c r="J8" s="69"/>
      <c r="K8" s="69" t="s">
        <v>105</v>
      </c>
      <c r="L8" s="129" t="s">
        <v>106</v>
      </c>
      <c r="M8" s="129" t="s">
        <v>1</v>
      </c>
      <c r="N8" s="70" t="s">
        <v>107</v>
      </c>
    </row>
    <row r="9" spans="1:14" ht="33.75" customHeight="1">
      <c r="A9" s="323"/>
      <c r="B9" s="69"/>
      <c r="C9" s="321"/>
      <c r="D9" s="321"/>
      <c r="E9" s="69"/>
      <c r="F9" s="69"/>
      <c r="G9" s="69"/>
      <c r="H9" s="69"/>
      <c r="I9" s="69"/>
      <c r="J9" s="69"/>
      <c r="K9" s="69" t="s">
        <v>105</v>
      </c>
      <c r="L9" s="129" t="s">
        <v>106</v>
      </c>
      <c r="M9" s="129" t="s">
        <v>1</v>
      </c>
      <c r="N9" s="70" t="s">
        <v>107</v>
      </c>
    </row>
    <row r="10" spans="1:14" ht="33.75" customHeight="1">
      <c r="A10" s="323"/>
      <c r="B10" s="69"/>
      <c r="C10" s="321"/>
      <c r="D10" s="321"/>
      <c r="E10" s="69"/>
      <c r="F10" s="69"/>
      <c r="G10" s="69"/>
      <c r="H10" s="69"/>
      <c r="I10" s="69"/>
      <c r="J10" s="69"/>
      <c r="K10" s="69" t="s">
        <v>105</v>
      </c>
      <c r="L10" s="129" t="s">
        <v>106</v>
      </c>
      <c r="M10" s="129" t="s">
        <v>1</v>
      </c>
      <c r="N10" s="70" t="s">
        <v>107</v>
      </c>
    </row>
    <row r="11" spans="1:14" ht="33.75" customHeight="1">
      <c r="A11" s="323"/>
      <c r="B11" s="69"/>
      <c r="C11" s="321"/>
      <c r="D11" s="321"/>
      <c r="E11" s="69"/>
      <c r="F11" s="69"/>
      <c r="G11" s="69"/>
      <c r="H11" s="69"/>
      <c r="I11" s="69"/>
      <c r="J11" s="69"/>
      <c r="K11" s="69" t="s">
        <v>105</v>
      </c>
      <c r="L11" s="129" t="s">
        <v>106</v>
      </c>
      <c r="M11" s="129" t="s">
        <v>1</v>
      </c>
      <c r="N11" s="70" t="s">
        <v>107</v>
      </c>
    </row>
    <row r="12" spans="1:14" ht="33.75" customHeight="1">
      <c r="A12" s="323"/>
      <c r="B12" s="69"/>
      <c r="C12" s="321"/>
      <c r="D12" s="321"/>
      <c r="E12" s="69"/>
      <c r="F12" s="69"/>
      <c r="G12" s="69"/>
      <c r="H12" s="69"/>
      <c r="I12" s="69"/>
      <c r="J12" s="69"/>
      <c r="K12" s="69" t="s">
        <v>105</v>
      </c>
      <c r="L12" s="129" t="s">
        <v>106</v>
      </c>
      <c r="M12" s="129" t="s">
        <v>1</v>
      </c>
      <c r="N12" s="70" t="s">
        <v>107</v>
      </c>
    </row>
    <row r="13" spans="1:14" ht="33.75" customHeight="1">
      <c r="A13" s="323"/>
      <c r="B13" s="69"/>
      <c r="C13" s="321"/>
      <c r="D13" s="321"/>
      <c r="E13" s="69"/>
      <c r="F13" s="69"/>
      <c r="G13" s="69"/>
      <c r="H13" s="69"/>
      <c r="I13" s="69"/>
      <c r="J13" s="69"/>
      <c r="K13" s="69" t="s">
        <v>105</v>
      </c>
      <c r="L13" s="129" t="s">
        <v>106</v>
      </c>
      <c r="M13" s="129" t="s">
        <v>1</v>
      </c>
      <c r="N13" s="70" t="s">
        <v>107</v>
      </c>
    </row>
    <row r="14" spans="1:14" ht="33.75" customHeight="1">
      <c r="A14" s="323"/>
      <c r="B14" s="69"/>
      <c r="C14" s="321"/>
      <c r="D14" s="321"/>
      <c r="E14" s="69"/>
      <c r="F14" s="69"/>
      <c r="G14" s="69"/>
      <c r="H14" s="69"/>
      <c r="I14" s="69"/>
      <c r="J14" s="69"/>
      <c r="K14" s="69" t="s">
        <v>105</v>
      </c>
      <c r="L14" s="129" t="s">
        <v>106</v>
      </c>
      <c r="M14" s="129" t="s">
        <v>1</v>
      </c>
      <c r="N14" s="70" t="s">
        <v>107</v>
      </c>
    </row>
    <row r="15" spans="1:14" ht="33.75" customHeight="1">
      <c r="A15" s="323"/>
      <c r="B15" s="69"/>
      <c r="C15" s="321"/>
      <c r="D15" s="321"/>
      <c r="E15" s="69"/>
      <c r="F15" s="69"/>
      <c r="G15" s="69"/>
      <c r="H15" s="69"/>
      <c r="I15" s="69"/>
      <c r="J15" s="69"/>
      <c r="K15" s="69" t="s">
        <v>105</v>
      </c>
      <c r="L15" s="129" t="s">
        <v>106</v>
      </c>
      <c r="M15" s="129" t="s">
        <v>1</v>
      </c>
      <c r="N15" s="70" t="s">
        <v>107</v>
      </c>
    </row>
    <row r="16" spans="1:14" ht="26.25" customHeight="1">
      <c r="A16" s="322" t="s">
        <v>108</v>
      </c>
      <c r="B16" s="322"/>
      <c r="C16" s="322"/>
      <c r="D16" s="322"/>
      <c r="E16" s="322"/>
      <c r="F16" s="322"/>
      <c r="G16" s="322"/>
      <c r="H16" s="322"/>
      <c r="I16" s="322"/>
      <c r="J16" s="322"/>
      <c r="K16" s="322"/>
      <c r="L16" s="322"/>
      <c r="M16" s="322"/>
      <c r="N16" s="322"/>
    </row>
    <row r="17" spans="1:14" s="55" customFormat="1" ht="39.950000000000003" customHeight="1">
      <c r="A17" s="313" t="s">
        <v>37</v>
      </c>
      <c r="B17" s="314"/>
      <c r="C17" s="314"/>
      <c r="D17" s="314"/>
      <c r="E17" s="314"/>
      <c r="F17" s="314"/>
      <c r="G17" s="314"/>
      <c r="H17" s="314"/>
      <c r="I17" s="314"/>
      <c r="J17" s="314"/>
      <c r="K17" s="314"/>
      <c r="L17" s="314"/>
      <c r="M17" s="314"/>
      <c r="N17" s="314"/>
    </row>
    <row r="18" spans="1:14" s="37" customFormat="1" ht="14.25">
      <c r="A18" s="312" t="s">
        <v>389</v>
      </c>
      <c r="B18" s="312"/>
    </row>
    <row r="19" spans="1:14" ht="37.5" customHeight="1">
      <c r="A19" s="315" t="s">
        <v>14</v>
      </c>
      <c r="B19" s="243" t="s">
        <v>169</v>
      </c>
      <c r="C19" s="244" t="s">
        <v>168</v>
      </c>
      <c r="D19" s="244" t="s">
        <v>86</v>
      </c>
      <c r="E19" s="244" t="s">
        <v>87</v>
      </c>
      <c r="F19" s="244" t="s">
        <v>170</v>
      </c>
      <c r="G19" s="244" t="s">
        <v>88</v>
      </c>
      <c r="H19" s="244" t="s">
        <v>171</v>
      </c>
      <c r="I19" s="244" t="s">
        <v>13</v>
      </c>
      <c r="J19" s="244" t="s">
        <v>90</v>
      </c>
      <c r="K19" s="244" t="s">
        <v>91</v>
      </c>
      <c r="L19" s="244" t="s">
        <v>172</v>
      </c>
      <c r="M19" s="244" t="s">
        <v>229</v>
      </c>
      <c r="N19" s="127" t="s">
        <v>230</v>
      </c>
    </row>
    <row r="20" spans="1:14" ht="48" customHeight="1">
      <c r="A20" s="316"/>
      <c r="B20" s="242"/>
      <c r="C20" s="242"/>
      <c r="D20" s="242"/>
      <c r="E20" s="242"/>
      <c r="F20" s="242"/>
      <c r="G20" s="242"/>
      <c r="H20" s="242"/>
      <c r="I20" s="242"/>
      <c r="J20" s="242"/>
      <c r="K20" s="242"/>
      <c r="L20" s="242"/>
      <c r="M20" s="242" t="s">
        <v>92</v>
      </c>
      <c r="N20" s="128" t="s">
        <v>93</v>
      </c>
    </row>
    <row r="22" spans="1:14" ht="27" customHeight="1">
      <c r="A22" s="323" t="s">
        <v>94</v>
      </c>
      <c r="B22" s="324" t="s">
        <v>95</v>
      </c>
      <c r="C22" s="324" t="s">
        <v>96</v>
      </c>
      <c r="D22" s="324"/>
      <c r="E22" s="324" t="s">
        <v>2</v>
      </c>
      <c r="F22" s="325" t="s">
        <v>97</v>
      </c>
      <c r="G22" s="325" t="s">
        <v>98</v>
      </c>
      <c r="H22" s="325" t="s">
        <v>99</v>
      </c>
      <c r="I22" s="325" t="s">
        <v>100</v>
      </c>
      <c r="J22" s="319" t="s">
        <v>227</v>
      </c>
      <c r="K22" s="317" t="s">
        <v>228</v>
      </c>
      <c r="L22" s="318"/>
      <c r="M22" s="318"/>
      <c r="N22" s="318"/>
    </row>
    <row r="23" spans="1:14" ht="31.5" customHeight="1">
      <c r="A23" s="323"/>
      <c r="B23" s="324"/>
      <c r="C23" s="324"/>
      <c r="D23" s="324"/>
      <c r="E23" s="324"/>
      <c r="F23" s="325"/>
      <c r="G23" s="325"/>
      <c r="H23" s="325"/>
      <c r="I23" s="325"/>
      <c r="J23" s="320"/>
      <c r="K23" s="244" t="s">
        <v>101</v>
      </c>
      <c r="L23" s="126" t="s">
        <v>102</v>
      </c>
      <c r="M23" s="126" t="s">
        <v>103</v>
      </c>
      <c r="N23" s="243" t="s">
        <v>104</v>
      </c>
    </row>
    <row r="24" spans="1:14" ht="33.75" customHeight="1">
      <c r="A24" s="323"/>
      <c r="B24" s="242"/>
      <c r="C24" s="321"/>
      <c r="D24" s="321"/>
      <c r="E24" s="242"/>
      <c r="F24" s="242"/>
      <c r="G24" s="242"/>
      <c r="H24" s="242"/>
      <c r="I24" s="242"/>
      <c r="J24" s="242"/>
      <c r="K24" s="242" t="s">
        <v>105</v>
      </c>
      <c r="L24" s="129" t="s">
        <v>106</v>
      </c>
      <c r="M24" s="129" t="s">
        <v>1</v>
      </c>
      <c r="N24" s="70" t="s">
        <v>107</v>
      </c>
    </row>
    <row r="25" spans="1:14" ht="33.75" customHeight="1">
      <c r="A25" s="323"/>
      <c r="B25" s="242"/>
      <c r="C25" s="321"/>
      <c r="D25" s="321"/>
      <c r="E25" s="242"/>
      <c r="F25" s="242"/>
      <c r="G25" s="242"/>
      <c r="H25" s="242"/>
      <c r="I25" s="242"/>
      <c r="J25" s="242"/>
      <c r="K25" s="242" t="s">
        <v>105</v>
      </c>
      <c r="L25" s="129" t="s">
        <v>106</v>
      </c>
      <c r="M25" s="129" t="s">
        <v>1</v>
      </c>
      <c r="N25" s="70" t="s">
        <v>107</v>
      </c>
    </row>
    <row r="26" spans="1:14" ht="33.75" customHeight="1">
      <c r="A26" s="323"/>
      <c r="B26" s="242"/>
      <c r="C26" s="321"/>
      <c r="D26" s="321"/>
      <c r="E26" s="242"/>
      <c r="F26" s="242"/>
      <c r="G26" s="242"/>
      <c r="H26" s="242"/>
      <c r="I26" s="242"/>
      <c r="J26" s="242"/>
      <c r="K26" s="242" t="s">
        <v>105</v>
      </c>
      <c r="L26" s="129" t="s">
        <v>106</v>
      </c>
      <c r="M26" s="129" t="s">
        <v>1</v>
      </c>
      <c r="N26" s="70" t="s">
        <v>107</v>
      </c>
    </row>
    <row r="27" spans="1:14" ht="33.75" customHeight="1">
      <c r="A27" s="323"/>
      <c r="B27" s="242"/>
      <c r="C27" s="321"/>
      <c r="D27" s="321"/>
      <c r="E27" s="242"/>
      <c r="F27" s="242"/>
      <c r="G27" s="242"/>
      <c r="H27" s="242"/>
      <c r="I27" s="242"/>
      <c r="J27" s="242"/>
      <c r="K27" s="242" t="s">
        <v>105</v>
      </c>
      <c r="L27" s="129" t="s">
        <v>106</v>
      </c>
      <c r="M27" s="129" t="s">
        <v>1</v>
      </c>
      <c r="N27" s="70" t="s">
        <v>107</v>
      </c>
    </row>
    <row r="28" spans="1:14" ht="33.75" customHeight="1">
      <c r="A28" s="323"/>
      <c r="B28" s="242"/>
      <c r="C28" s="321"/>
      <c r="D28" s="321"/>
      <c r="E28" s="242"/>
      <c r="F28" s="242"/>
      <c r="G28" s="242"/>
      <c r="H28" s="242"/>
      <c r="I28" s="242"/>
      <c r="J28" s="242"/>
      <c r="K28" s="242" t="s">
        <v>105</v>
      </c>
      <c r="L28" s="129" t="s">
        <v>106</v>
      </c>
      <c r="M28" s="129" t="s">
        <v>1</v>
      </c>
      <c r="N28" s="70" t="s">
        <v>107</v>
      </c>
    </row>
    <row r="29" spans="1:14" ht="33.75" customHeight="1">
      <c r="A29" s="323"/>
      <c r="B29" s="242"/>
      <c r="C29" s="321"/>
      <c r="D29" s="321"/>
      <c r="E29" s="242"/>
      <c r="F29" s="242"/>
      <c r="G29" s="242"/>
      <c r="H29" s="242"/>
      <c r="I29" s="242"/>
      <c r="J29" s="242"/>
      <c r="K29" s="242" t="s">
        <v>105</v>
      </c>
      <c r="L29" s="129" t="s">
        <v>106</v>
      </c>
      <c r="M29" s="129" t="s">
        <v>1</v>
      </c>
      <c r="N29" s="70" t="s">
        <v>107</v>
      </c>
    </row>
    <row r="30" spans="1:14" ht="33.75" customHeight="1">
      <c r="A30" s="323"/>
      <c r="B30" s="242"/>
      <c r="C30" s="321"/>
      <c r="D30" s="321"/>
      <c r="E30" s="242"/>
      <c r="F30" s="242"/>
      <c r="G30" s="242"/>
      <c r="H30" s="242"/>
      <c r="I30" s="242"/>
      <c r="J30" s="242"/>
      <c r="K30" s="242" t="s">
        <v>105</v>
      </c>
      <c r="L30" s="129" t="s">
        <v>106</v>
      </c>
      <c r="M30" s="129" t="s">
        <v>1</v>
      </c>
      <c r="N30" s="70" t="s">
        <v>107</v>
      </c>
    </row>
    <row r="31" spans="1:14" ht="33.75" customHeight="1">
      <c r="A31" s="323"/>
      <c r="B31" s="242"/>
      <c r="C31" s="321"/>
      <c r="D31" s="321"/>
      <c r="E31" s="242"/>
      <c r="F31" s="242"/>
      <c r="G31" s="242"/>
      <c r="H31" s="242"/>
      <c r="I31" s="242"/>
      <c r="J31" s="242"/>
      <c r="K31" s="242" t="s">
        <v>105</v>
      </c>
      <c r="L31" s="129" t="s">
        <v>106</v>
      </c>
      <c r="M31" s="129" t="s">
        <v>1</v>
      </c>
      <c r="N31" s="70" t="s">
        <v>107</v>
      </c>
    </row>
    <row r="32" spans="1:14" ht="26.25" customHeight="1">
      <c r="A32" s="322" t="s">
        <v>108</v>
      </c>
      <c r="B32" s="322"/>
      <c r="C32" s="322"/>
      <c r="D32" s="322"/>
      <c r="E32" s="322"/>
      <c r="F32" s="322"/>
      <c r="G32" s="322"/>
      <c r="H32" s="322"/>
      <c r="I32" s="322"/>
      <c r="J32" s="322"/>
      <c r="K32" s="322"/>
      <c r="L32" s="322"/>
      <c r="M32" s="322"/>
      <c r="N32" s="322"/>
    </row>
    <row r="33" spans="1:14" s="55" customFormat="1" ht="39.950000000000003" customHeight="1">
      <c r="A33" s="313" t="s">
        <v>37</v>
      </c>
      <c r="B33" s="314"/>
      <c r="C33" s="314"/>
      <c r="D33" s="314"/>
      <c r="E33" s="314"/>
      <c r="F33" s="314"/>
      <c r="G33" s="314"/>
      <c r="H33" s="314"/>
      <c r="I33" s="314"/>
      <c r="J33" s="314"/>
      <c r="K33" s="314"/>
      <c r="L33" s="314"/>
      <c r="M33" s="314"/>
      <c r="N33" s="314"/>
    </row>
    <row r="34" spans="1:14" s="37" customFormat="1" ht="14.25">
      <c r="A34" s="312" t="s">
        <v>434</v>
      </c>
      <c r="B34" s="312"/>
    </row>
    <row r="35" spans="1:14" ht="37.5" customHeight="1">
      <c r="A35" s="315" t="s">
        <v>14</v>
      </c>
      <c r="B35" s="243" t="s">
        <v>169</v>
      </c>
      <c r="C35" s="244" t="s">
        <v>168</v>
      </c>
      <c r="D35" s="244" t="s">
        <v>86</v>
      </c>
      <c r="E35" s="244" t="s">
        <v>87</v>
      </c>
      <c r="F35" s="244" t="s">
        <v>170</v>
      </c>
      <c r="G35" s="244" t="s">
        <v>88</v>
      </c>
      <c r="H35" s="244" t="s">
        <v>171</v>
      </c>
      <c r="I35" s="244" t="s">
        <v>13</v>
      </c>
      <c r="J35" s="244" t="s">
        <v>90</v>
      </c>
      <c r="K35" s="244" t="s">
        <v>91</v>
      </c>
      <c r="L35" s="244" t="s">
        <v>172</v>
      </c>
      <c r="M35" s="244" t="s">
        <v>229</v>
      </c>
      <c r="N35" s="127" t="s">
        <v>230</v>
      </c>
    </row>
    <row r="36" spans="1:14" ht="48" customHeight="1">
      <c r="A36" s="316"/>
      <c r="B36" s="242"/>
      <c r="C36" s="242"/>
      <c r="D36" s="242"/>
      <c r="E36" s="242"/>
      <c r="F36" s="242"/>
      <c r="G36" s="242"/>
      <c r="H36" s="242"/>
      <c r="I36" s="242"/>
      <c r="J36" s="242"/>
      <c r="K36" s="242"/>
      <c r="L36" s="242"/>
      <c r="M36" s="242" t="s">
        <v>92</v>
      </c>
      <c r="N36" s="128" t="s">
        <v>93</v>
      </c>
    </row>
    <row r="38" spans="1:14" ht="27" customHeight="1">
      <c r="A38" s="323" t="s">
        <v>94</v>
      </c>
      <c r="B38" s="324" t="s">
        <v>95</v>
      </c>
      <c r="C38" s="324" t="s">
        <v>96</v>
      </c>
      <c r="D38" s="324"/>
      <c r="E38" s="324" t="s">
        <v>2</v>
      </c>
      <c r="F38" s="325" t="s">
        <v>97</v>
      </c>
      <c r="G38" s="325" t="s">
        <v>98</v>
      </c>
      <c r="H38" s="325" t="s">
        <v>99</v>
      </c>
      <c r="I38" s="325" t="s">
        <v>100</v>
      </c>
      <c r="J38" s="319" t="s">
        <v>227</v>
      </c>
      <c r="K38" s="317" t="s">
        <v>228</v>
      </c>
      <c r="L38" s="318"/>
      <c r="M38" s="318"/>
      <c r="N38" s="318"/>
    </row>
    <row r="39" spans="1:14" ht="31.5" customHeight="1">
      <c r="A39" s="323"/>
      <c r="B39" s="324"/>
      <c r="C39" s="324"/>
      <c r="D39" s="324"/>
      <c r="E39" s="324"/>
      <c r="F39" s="325"/>
      <c r="G39" s="325"/>
      <c r="H39" s="325"/>
      <c r="I39" s="325"/>
      <c r="J39" s="320"/>
      <c r="K39" s="244" t="s">
        <v>101</v>
      </c>
      <c r="L39" s="126" t="s">
        <v>102</v>
      </c>
      <c r="M39" s="126" t="s">
        <v>103</v>
      </c>
      <c r="N39" s="243" t="s">
        <v>104</v>
      </c>
    </row>
    <row r="40" spans="1:14" ht="33.75" customHeight="1">
      <c r="A40" s="323"/>
      <c r="B40" s="242"/>
      <c r="C40" s="321"/>
      <c r="D40" s="321"/>
      <c r="E40" s="242"/>
      <c r="F40" s="242"/>
      <c r="G40" s="242"/>
      <c r="H40" s="242"/>
      <c r="I40" s="242"/>
      <c r="J40" s="242"/>
      <c r="K40" s="242" t="s">
        <v>105</v>
      </c>
      <c r="L40" s="129" t="s">
        <v>106</v>
      </c>
      <c r="M40" s="129" t="s">
        <v>1</v>
      </c>
      <c r="N40" s="70" t="s">
        <v>107</v>
      </c>
    </row>
    <row r="41" spans="1:14" ht="33.75" customHeight="1">
      <c r="A41" s="323"/>
      <c r="B41" s="242"/>
      <c r="C41" s="321"/>
      <c r="D41" s="321"/>
      <c r="E41" s="242"/>
      <c r="F41" s="242"/>
      <c r="G41" s="242"/>
      <c r="H41" s="242"/>
      <c r="I41" s="242"/>
      <c r="J41" s="242"/>
      <c r="K41" s="242" t="s">
        <v>105</v>
      </c>
      <c r="L41" s="129" t="s">
        <v>106</v>
      </c>
      <c r="M41" s="129" t="s">
        <v>1</v>
      </c>
      <c r="N41" s="70" t="s">
        <v>107</v>
      </c>
    </row>
    <row r="42" spans="1:14" ht="33.75" customHeight="1">
      <c r="A42" s="323"/>
      <c r="B42" s="242"/>
      <c r="C42" s="321"/>
      <c r="D42" s="321"/>
      <c r="E42" s="242"/>
      <c r="F42" s="242"/>
      <c r="G42" s="242"/>
      <c r="H42" s="242"/>
      <c r="I42" s="242"/>
      <c r="J42" s="242"/>
      <c r="K42" s="242" t="s">
        <v>105</v>
      </c>
      <c r="L42" s="129" t="s">
        <v>106</v>
      </c>
      <c r="M42" s="129" t="s">
        <v>1</v>
      </c>
      <c r="N42" s="70" t="s">
        <v>107</v>
      </c>
    </row>
    <row r="43" spans="1:14" ht="33.75" customHeight="1">
      <c r="A43" s="323"/>
      <c r="B43" s="242"/>
      <c r="C43" s="321"/>
      <c r="D43" s="321"/>
      <c r="E43" s="242"/>
      <c r="F43" s="242"/>
      <c r="G43" s="242"/>
      <c r="H43" s="242"/>
      <c r="I43" s="242"/>
      <c r="J43" s="242"/>
      <c r="K43" s="242" t="s">
        <v>105</v>
      </c>
      <c r="L43" s="129" t="s">
        <v>106</v>
      </c>
      <c r="M43" s="129" t="s">
        <v>1</v>
      </c>
      <c r="N43" s="70" t="s">
        <v>107</v>
      </c>
    </row>
    <row r="44" spans="1:14" ht="33.75" customHeight="1">
      <c r="A44" s="323"/>
      <c r="B44" s="242"/>
      <c r="C44" s="321"/>
      <c r="D44" s="321"/>
      <c r="E44" s="242"/>
      <c r="F44" s="242"/>
      <c r="G44" s="242"/>
      <c r="H44" s="242"/>
      <c r="I44" s="242"/>
      <c r="J44" s="242"/>
      <c r="K44" s="242" t="s">
        <v>105</v>
      </c>
      <c r="L44" s="129" t="s">
        <v>106</v>
      </c>
      <c r="M44" s="129" t="s">
        <v>1</v>
      </c>
      <c r="N44" s="70" t="s">
        <v>107</v>
      </c>
    </row>
    <row r="45" spans="1:14" ht="33.75" customHeight="1">
      <c r="A45" s="323"/>
      <c r="B45" s="242"/>
      <c r="C45" s="321"/>
      <c r="D45" s="321"/>
      <c r="E45" s="242"/>
      <c r="F45" s="242"/>
      <c r="G45" s="242"/>
      <c r="H45" s="242"/>
      <c r="I45" s="242"/>
      <c r="J45" s="242"/>
      <c r="K45" s="242" t="s">
        <v>105</v>
      </c>
      <c r="L45" s="129" t="s">
        <v>106</v>
      </c>
      <c r="M45" s="129" t="s">
        <v>1</v>
      </c>
      <c r="N45" s="70" t="s">
        <v>107</v>
      </c>
    </row>
    <row r="46" spans="1:14" ht="33.75" customHeight="1">
      <c r="A46" s="323"/>
      <c r="B46" s="242"/>
      <c r="C46" s="321"/>
      <c r="D46" s="321"/>
      <c r="E46" s="242"/>
      <c r="F46" s="242"/>
      <c r="G46" s="242"/>
      <c r="H46" s="242"/>
      <c r="I46" s="242"/>
      <c r="J46" s="242"/>
      <c r="K46" s="242" t="s">
        <v>105</v>
      </c>
      <c r="L46" s="129" t="s">
        <v>106</v>
      </c>
      <c r="M46" s="129" t="s">
        <v>1</v>
      </c>
      <c r="N46" s="70" t="s">
        <v>107</v>
      </c>
    </row>
    <row r="47" spans="1:14" ht="33.75" customHeight="1">
      <c r="A47" s="323"/>
      <c r="B47" s="242"/>
      <c r="C47" s="321"/>
      <c r="D47" s="321"/>
      <c r="E47" s="242"/>
      <c r="F47" s="242"/>
      <c r="G47" s="242"/>
      <c r="H47" s="242"/>
      <c r="I47" s="242"/>
      <c r="J47" s="242"/>
      <c r="K47" s="242" t="s">
        <v>105</v>
      </c>
      <c r="L47" s="129" t="s">
        <v>106</v>
      </c>
      <c r="M47" s="129" t="s">
        <v>1</v>
      </c>
      <c r="N47" s="70" t="s">
        <v>107</v>
      </c>
    </row>
    <row r="48" spans="1:14" ht="26.25" customHeight="1">
      <c r="A48" s="322" t="s">
        <v>108</v>
      </c>
      <c r="B48" s="322"/>
      <c r="C48" s="322"/>
      <c r="D48" s="322"/>
      <c r="E48" s="322"/>
      <c r="F48" s="322"/>
      <c r="G48" s="322"/>
      <c r="H48" s="322"/>
      <c r="I48" s="322"/>
      <c r="J48" s="322"/>
      <c r="K48" s="322"/>
      <c r="L48" s="322"/>
      <c r="M48" s="322"/>
      <c r="N48" s="322"/>
    </row>
    <row r="49" spans="1:14" s="55" customFormat="1" ht="39.950000000000003" customHeight="1">
      <c r="A49" s="313" t="s">
        <v>37</v>
      </c>
      <c r="B49" s="314"/>
      <c r="C49" s="314"/>
      <c r="D49" s="314"/>
      <c r="E49" s="314"/>
      <c r="F49" s="314"/>
      <c r="G49" s="314"/>
      <c r="H49" s="314"/>
      <c r="I49" s="314"/>
      <c r="J49" s="314"/>
      <c r="K49" s="314"/>
      <c r="L49" s="314"/>
      <c r="M49" s="314"/>
      <c r="N49" s="314"/>
    </row>
    <row r="50" spans="1:14" s="37" customFormat="1" ht="14.25">
      <c r="A50" s="312" t="s">
        <v>439</v>
      </c>
      <c r="B50" s="312"/>
    </row>
    <row r="51" spans="1:14" ht="37.5" customHeight="1">
      <c r="A51" s="315" t="s">
        <v>14</v>
      </c>
      <c r="B51" s="243" t="s">
        <v>169</v>
      </c>
      <c r="C51" s="244" t="s">
        <v>168</v>
      </c>
      <c r="D51" s="244" t="s">
        <v>86</v>
      </c>
      <c r="E51" s="244" t="s">
        <v>87</v>
      </c>
      <c r="F51" s="244" t="s">
        <v>170</v>
      </c>
      <c r="G51" s="244" t="s">
        <v>88</v>
      </c>
      <c r="H51" s="244" t="s">
        <v>171</v>
      </c>
      <c r="I51" s="244" t="s">
        <v>13</v>
      </c>
      <c r="J51" s="244" t="s">
        <v>90</v>
      </c>
      <c r="K51" s="244" t="s">
        <v>91</v>
      </c>
      <c r="L51" s="244" t="s">
        <v>172</v>
      </c>
      <c r="M51" s="244" t="s">
        <v>229</v>
      </c>
      <c r="N51" s="127" t="s">
        <v>230</v>
      </c>
    </row>
    <row r="52" spans="1:14" ht="48" customHeight="1">
      <c r="A52" s="316"/>
      <c r="B52" s="242"/>
      <c r="C52" s="242"/>
      <c r="D52" s="242"/>
      <c r="E52" s="242"/>
      <c r="F52" s="242"/>
      <c r="G52" s="242"/>
      <c r="H52" s="242"/>
      <c r="I52" s="242"/>
      <c r="J52" s="242"/>
      <c r="K52" s="242"/>
      <c r="L52" s="242"/>
      <c r="M52" s="242" t="s">
        <v>92</v>
      </c>
      <c r="N52" s="128" t="s">
        <v>93</v>
      </c>
    </row>
    <row r="54" spans="1:14" ht="27" customHeight="1">
      <c r="A54" s="323" t="s">
        <v>94</v>
      </c>
      <c r="B54" s="324" t="s">
        <v>95</v>
      </c>
      <c r="C54" s="324" t="s">
        <v>96</v>
      </c>
      <c r="D54" s="324"/>
      <c r="E54" s="324" t="s">
        <v>2</v>
      </c>
      <c r="F54" s="325" t="s">
        <v>97</v>
      </c>
      <c r="G54" s="325" t="s">
        <v>98</v>
      </c>
      <c r="H54" s="325" t="s">
        <v>99</v>
      </c>
      <c r="I54" s="325" t="s">
        <v>100</v>
      </c>
      <c r="J54" s="319" t="s">
        <v>227</v>
      </c>
      <c r="K54" s="317" t="s">
        <v>228</v>
      </c>
      <c r="L54" s="318"/>
      <c r="M54" s="318"/>
      <c r="N54" s="318"/>
    </row>
    <row r="55" spans="1:14" ht="31.5" customHeight="1">
      <c r="A55" s="323"/>
      <c r="B55" s="324"/>
      <c r="C55" s="324"/>
      <c r="D55" s="324"/>
      <c r="E55" s="324"/>
      <c r="F55" s="325"/>
      <c r="G55" s="325"/>
      <c r="H55" s="325"/>
      <c r="I55" s="325"/>
      <c r="J55" s="320"/>
      <c r="K55" s="244" t="s">
        <v>101</v>
      </c>
      <c r="L55" s="126" t="s">
        <v>102</v>
      </c>
      <c r="M55" s="126" t="s">
        <v>103</v>
      </c>
      <c r="N55" s="243" t="s">
        <v>104</v>
      </c>
    </row>
    <row r="56" spans="1:14" ht="33.75" customHeight="1">
      <c r="A56" s="323"/>
      <c r="B56" s="242"/>
      <c r="C56" s="321"/>
      <c r="D56" s="321"/>
      <c r="E56" s="242"/>
      <c r="F56" s="242"/>
      <c r="G56" s="242"/>
      <c r="H56" s="242"/>
      <c r="I56" s="242"/>
      <c r="J56" s="242"/>
      <c r="K56" s="242" t="s">
        <v>105</v>
      </c>
      <c r="L56" s="129" t="s">
        <v>106</v>
      </c>
      <c r="M56" s="129" t="s">
        <v>1</v>
      </c>
      <c r="N56" s="70" t="s">
        <v>107</v>
      </c>
    </row>
    <row r="57" spans="1:14" ht="33.75" customHeight="1">
      <c r="A57" s="323"/>
      <c r="B57" s="242"/>
      <c r="C57" s="321"/>
      <c r="D57" s="321"/>
      <c r="E57" s="242"/>
      <c r="F57" s="242"/>
      <c r="G57" s="242"/>
      <c r="H57" s="242"/>
      <c r="I57" s="242"/>
      <c r="J57" s="242"/>
      <c r="K57" s="242" t="s">
        <v>105</v>
      </c>
      <c r="L57" s="129" t="s">
        <v>106</v>
      </c>
      <c r="M57" s="129" t="s">
        <v>1</v>
      </c>
      <c r="N57" s="70" t="s">
        <v>107</v>
      </c>
    </row>
    <row r="58" spans="1:14" ht="33.75" customHeight="1">
      <c r="A58" s="323"/>
      <c r="B58" s="242"/>
      <c r="C58" s="321"/>
      <c r="D58" s="321"/>
      <c r="E58" s="242"/>
      <c r="F58" s="242"/>
      <c r="G58" s="242"/>
      <c r="H58" s="242"/>
      <c r="I58" s="242"/>
      <c r="J58" s="242"/>
      <c r="K58" s="242" t="s">
        <v>105</v>
      </c>
      <c r="L58" s="129" t="s">
        <v>106</v>
      </c>
      <c r="M58" s="129" t="s">
        <v>1</v>
      </c>
      <c r="N58" s="70" t="s">
        <v>107</v>
      </c>
    </row>
    <row r="59" spans="1:14" ht="33.75" customHeight="1">
      <c r="A59" s="323"/>
      <c r="B59" s="242"/>
      <c r="C59" s="321"/>
      <c r="D59" s="321"/>
      <c r="E59" s="242"/>
      <c r="F59" s="242"/>
      <c r="G59" s="242"/>
      <c r="H59" s="242"/>
      <c r="I59" s="242"/>
      <c r="J59" s="242"/>
      <c r="K59" s="242" t="s">
        <v>105</v>
      </c>
      <c r="L59" s="129" t="s">
        <v>106</v>
      </c>
      <c r="M59" s="129" t="s">
        <v>1</v>
      </c>
      <c r="N59" s="70" t="s">
        <v>107</v>
      </c>
    </row>
    <row r="60" spans="1:14" ht="33.75" customHeight="1">
      <c r="A60" s="323"/>
      <c r="B60" s="242"/>
      <c r="C60" s="321"/>
      <c r="D60" s="321"/>
      <c r="E60" s="242"/>
      <c r="F60" s="242"/>
      <c r="G60" s="242"/>
      <c r="H60" s="242"/>
      <c r="I60" s="242"/>
      <c r="J60" s="242"/>
      <c r="K60" s="242" t="s">
        <v>105</v>
      </c>
      <c r="L60" s="129" t="s">
        <v>106</v>
      </c>
      <c r="M60" s="129" t="s">
        <v>1</v>
      </c>
      <c r="N60" s="70" t="s">
        <v>107</v>
      </c>
    </row>
    <row r="61" spans="1:14" ht="33.75" customHeight="1">
      <c r="A61" s="323"/>
      <c r="B61" s="242"/>
      <c r="C61" s="321"/>
      <c r="D61" s="321"/>
      <c r="E61" s="242"/>
      <c r="F61" s="242"/>
      <c r="G61" s="242"/>
      <c r="H61" s="242"/>
      <c r="I61" s="242"/>
      <c r="J61" s="242"/>
      <c r="K61" s="242" t="s">
        <v>105</v>
      </c>
      <c r="L61" s="129" t="s">
        <v>106</v>
      </c>
      <c r="M61" s="129" t="s">
        <v>1</v>
      </c>
      <c r="N61" s="70" t="s">
        <v>107</v>
      </c>
    </row>
    <row r="62" spans="1:14" ht="33.75" customHeight="1">
      <c r="A62" s="323"/>
      <c r="B62" s="242"/>
      <c r="C62" s="321"/>
      <c r="D62" s="321"/>
      <c r="E62" s="242"/>
      <c r="F62" s="242"/>
      <c r="G62" s="242"/>
      <c r="H62" s="242"/>
      <c r="I62" s="242"/>
      <c r="J62" s="242"/>
      <c r="K62" s="242" t="s">
        <v>105</v>
      </c>
      <c r="L62" s="129" t="s">
        <v>106</v>
      </c>
      <c r="M62" s="129" t="s">
        <v>1</v>
      </c>
      <c r="N62" s="70" t="s">
        <v>107</v>
      </c>
    </row>
    <row r="63" spans="1:14" ht="33.75" customHeight="1">
      <c r="A63" s="323"/>
      <c r="B63" s="242"/>
      <c r="C63" s="321"/>
      <c r="D63" s="321"/>
      <c r="E63" s="242"/>
      <c r="F63" s="242"/>
      <c r="G63" s="242"/>
      <c r="H63" s="242"/>
      <c r="I63" s="242"/>
      <c r="J63" s="242"/>
      <c r="K63" s="242" t="s">
        <v>105</v>
      </c>
      <c r="L63" s="129" t="s">
        <v>106</v>
      </c>
      <c r="M63" s="129" t="s">
        <v>1</v>
      </c>
      <c r="N63" s="70" t="s">
        <v>107</v>
      </c>
    </row>
    <row r="64" spans="1:14" ht="26.25" customHeight="1">
      <c r="A64" s="322" t="s">
        <v>108</v>
      </c>
      <c r="B64" s="322"/>
      <c r="C64" s="322"/>
      <c r="D64" s="322"/>
      <c r="E64" s="322"/>
      <c r="F64" s="322"/>
      <c r="G64" s="322"/>
      <c r="H64" s="322"/>
      <c r="I64" s="322"/>
      <c r="J64" s="322"/>
      <c r="K64" s="322"/>
      <c r="L64" s="322"/>
      <c r="M64" s="322"/>
      <c r="N64" s="322"/>
    </row>
    <row r="65" spans="1:14" s="55" customFormat="1" ht="39.950000000000003" customHeight="1">
      <c r="A65" s="313" t="s">
        <v>37</v>
      </c>
      <c r="B65" s="314"/>
      <c r="C65" s="314"/>
      <c r="D65" s="314"/>
      <c r="E65" s="314"/>
      <c r="F65" s="314"/>
      <c r="G65" s="314"/>
      <c r="H65" s="314"/>
      <c r="I65" s="314"/>
      <c r="J65" s="314"/>
      <c r="K65" s="314"/>
      <c r="L65" s="314"/>
      <c r="M65" s="314"/>
      <c r="N65" s="314"/>
    </row>
    <row r="66" spans="1:14" s="37" customFormat="1" ht="14.25">
      <c r="A66" s="312" t="s">
        <v>452</v>
      </c>
      <c r="B66" s="312"/>
    </row>
    <row r="67" spans="1:14" ht="37.5" customHeight="1">
      <c r="A67" s="315" t="s">
        <v>14</v>
      </c>
      <c r="B67" s="243" t="s">
        <v>169</v>
      </c>
      <c r="C67" s="244" t="s">
        <v>168</v>
      </c>
      <c r="D67" s="244" t="s">
        <v>86</v>
      </c>
      <c r="E67" s="244" t="s">
        <v>87</v>
      </c>
      <c r="F67" s="244" t="s">
        <v>170</v>
      </c>
      <c r="G67" s="244" t="s">
        <v>88</v>
      </c>
      <c r="H67" s="244" t="s">
        <v>171</v>
      </c>
      <c r="I67" s="244" t="s">
        <v>13</v>
      </c>
      <c r="J67" s="244" t="s">
        <v>90</v>
      </c>
      <c r="K67" s="244" t="s">
        <v>91</v>
      </c>
      <c r="L67" s="244" t="s">
        <v>172</v>
      </c>
      <c r="M67" s="244" t="s">
        <v>229</v>
      </c>
      <c r="N67" s="127" t="s">
        <v>230</v>
      </c>
    </row>
    <row r="68" spans="1:14" ht="48" customHeight="1">
      <c r="A68" s="316"/>
      <c r="B68" s="242"/>
      <c r="C68" s="242"/>
      <c r="D68" s="242"/>
      <c r="E68" s="242"/>
      <c r="F68" s="242"/>
      <c r="G68" s="242"/>
      <c r="H68" s="242"/>
      <c r="I68" s="242"/>
      <c r="J68" s="242"/>
      <c r="K68" s="242"/>
      <c r="L68" s="242"/>
      <c r="M68" s="242" t="s">
        <v>92</v>
      </c>
      <c r="N68" s="128" t="s">
        <v>93</v>
      </c>
    </row>
    <row r="70" spans="1:14" ht="27" customHeight="1">
      <c r="A70" s="323" t="s">
        <v>94</v>
      </c>
      <c r="B70" s="324" t="s">
        <v>95</v>
      </c>
      <c r="C70" s="324" t="s">
        <v>96</v>
      </c>
      <c r="D70" s="324"/>
      <c r="E70" s="324" t="s">
        <v>2</v>
      </c>
      <c r="F70" s="325" t="s">
        <v>97</v>
      </c>
      <c r="G70" s="325" t="s">
        <v>98</v>
      </c>
      <c r="H70" s="325" t="s">
        <v>99</v>
      </c>
      <c r="I70" s="325" t="s">
        <v>100</v>
      </c>
      <c r="J70" s="319" t="s">
        <v>227</v>
      </c>
      <c r="K70" s="317" t="s">
        <v>228</v>
      </c>
      <c r="L70" s="318"/>
      <c r="M70" s="318"/>
      <c r="N70" s="318"/>
    </row>
    <row r="71" spans="1:14" ht="31.5" customHeight="1">
      <c r="A71" s="323"/>
      <c r="B71" s="324"/>
      <c r="C71" s="324"/>
      <c r="D71" s="324"/>
      <c r="E71" s="324"/>
      <c r="F71" s="325"/>
      <c r="G71" s="325"/>
      <c r="H71" s="325"/>
      <c r="I71" s="325"/>
      <c r="J71" s="320"/>
      <c r="K71" s="244" t="s">
        <v>101</v>
      </c>
      <c r="L71" s="126" t="s">
        <v>102</v>
      </c>
      <c r="M71" s="126" t="s">
        <v>103</v>
      </c>
      <c r="N71" s="243" t="s">
        <v>104</v>
      </c>
    </row>
    <row r="72" spans="1:14" ht="33.75" customHeight="1">
      <c r="A72" s="323"/>
      <c r="B72" s="242"/>
      <c r="C72" s="321"/>
      <c r="D72" s="321"/>
      <c r="E72" s="242"/>
      <c r="F72" s="242"/>
      <c r="G72" s="242"/>
      <c r="H72" s="242"/>
      <c r="I72" s="242"/>
      <c r="J72" s="242"/>
      <c r="K72" s="242" t="s">
        <v>105</v>
      </c>
      <c r="L72" s="129" t="s">
        <v>106</v>
      </c>
      <c r="M72" s="129" t="s">
        <v>1</v>
      </c>
      <c r="N72" s="70" t="s">
        <v>107</v>
      </c>
    </row>
    <row r="73" spans="1:14" ht="33.75" customHeight="1">
      <c r="A73" s="323"/>
      <c r="B73" s="242"/>
      <c r="C73" s="321"/>
      <c r="D73" s="321"/>
      <c r="E73" s="242"/>
      <c r="F73" s="242"/>
      <c r="G73" s="242"/>
      <c r="H73" s="242"/>
      <c r="I73" s="242"/>
      <c r="J73" s="242"/>
      <c r="K73" s="242" t="s">
        <v>105</v>
      </c>
      <c r="L73" s="129" t="s">
        <v>106</v>
      </c>
      <c r="M73" s="129" t="s">
        <v>1</v>
      </c>
      <c r="N73" s="70" t="s">
        <v>107</v>
      </c>
    </row>
    <row r="74" spans="1:14" ht="33.75" customHeight="1">
      <c r="A74" s="323"/>
      <c r="B74" s="242"/>
      <c r="C74" s="321"/>
      <c r="D74" s="321"/>
      <c r="E74" s="242"/>
      <c r="F74" s="242"/>
      <c r="G74" s="242"/>
      <c r="H74" s="242"/>
      <c r="I74" s="242"/>
      <c r="J74" s="242"/>
      <c r="K74" s="242" t="s">
        <v>105</v>
      </c>
      <c r="L74" s="129" t="s">
        <v>106</v>
      </c>
      <c r="M74" s="129" t="s">
        <v>1</v>
      </c>
      <c r="N74" s="70" t="s">
        <v>107</v>
      </c>
    </row>
    <row r="75" spans="1:14" ht="33.75" customHeight="1">
      <c r="A75" s="323"/>
      <c r="B75" s="242"/>
      <c r="C75" s="321"/>
      <c r="D75" s="321"/>
      <c r="E75" s="242"/>
      <c r="F75" s="242"/>
      <c r="G75" s="242"/>
      <c r="H75" s="242"/>
      <c r="I75" s="242"/>
      <c r="J75" s="242"/>
      <c r="K75" s="242" t="s">
        <v>105</v>
      </c>
      <c r="L75" s="129" t="s">
        <v>106</v>
      </c>
      <c r="M75" s="129" t="s">
        <v>1</v>
      </c>
      <c r="N75" s="70" t="s">
        <v>107</v>
      </c>
    </row>
    <row r="76" spans="1:14" ht="33.75" customHeight="1">
      <c r="A76" s="323"/>
      <c r="B76" s="242"/>
      <c r="C76" s="321"/>
      <c r="D76" s="321"/>
      <c r="E76" s="242"/>
      <c r="F76" s="242"/>
      <c r="G76" s="242"/>
      <c r="H76" s="242"/>
      <c r="I76" s="242"/>
      <c r="J76" s="242"/>
      <c r="K76" s="242" t="s">
        <v>105</v>
      </c>
      <c r="L76" s="129" t="s">
        <v>106</v>
      </c>
      <c r="M76" s="129" t="s">
        <v>1</v>
      </c>
      <c r="N76" s="70" t="s">
        <v>107</v>
      </c>
    </row>
    <row r="77" spans="1:14" ht="33.75" customHeight="1">
      <c r="A77" s="323"/>
      <c r="B77" s="242"/>
      <c r="C77" s="321"/>
      <c r="D77" s="321"/>
      <c r="E77" s="242"/>
      <c r="F77" s="242"/>
      <c r="G77" s="242"/>
      <c r="H77" s="242"/>
      <c r="I77" s="242"/>
      <c r="J77" s="242"/>
      <c r="K77" s="242" t="s">
        <v>105</v>
      </c>
      <c r="L77" s="129" t="s">
        <v>106</v>
      </c>
      <c r="M77" s="129" t="s">
        <v>1</v>
      </c>
      <c r="N77" s="70" t="s">
        <v>107</v>
      </c>
    </row>
    <row r="78" spans="1:14" ht="33.75" customHeight="1">
      <c r="A78" s="323"/>
      <c r="B78" s="242"/>
      <c r="C78" s="321"/>
      <c r="D78" s="321"/>
      <c r="E78" s="242"/>
      <c r="F78" s="242"/>
      <c r="G78" s="242"/>
      <c r="H78" s="242"/>
      <c r="I78" s="242"/>
      <c r="J78" s="242"/>
      <c r="K78" s="242" t="s">
        <v>105</v>
      </c>
      <c r="L78" s="129" t="s">
        <v>106</v>
      </c>
      <c r="M78" s="129" t="s">
        <v>1</v>
      </c>
      <c r="N78" s="70" t="s">
        <v>107</v>
      </c>
    </row>
    <row r="79" spans="1:14" ht="33.75" customHeight="1">
      <c r="A79" s="323"/>
      <c r="B79" s="242"/>
      <c r="C79" s="321"/>
      <c r="D79" s="321"/>
      <c r="E79" s="242"/>
      <c r="F79" s="242"/>
      <c r="G79" s="242"/>
      <c r="H79" s="242"/>
      <c r="I79" s="242"/>
      <c r="J79" s="242"/>
      <c r="K79" s="242" t="s">
        <v>105</v>
      </c>
      <c r="L79" s="129" t="s">
        <v>106</v>
      </c>
      <c r="M79" s="129" t="s">
        <v>1</v>
      </c>
      <c r="N79" s="70" t="s">
        <v>107</v>
      </c>
    </row>
    <row r="80" spans="1:14" ht="26.25" customHeight="1">
      <c r="A80" s="322" t="s">
        <v>108</v>
      </c>
      <c r="B80" s="322"/>
      <c r="C80" s="322"/>
      <c r="D80" s="322"/>
      <c r="E80" s="322"/>
      <c r="F80" s="322"/>
      <c r="G80" s="322"/>
      <c r="H80" s="322"/>
      <c r="I80" s="322"/>
      <c r="J80" s="322"/>
      <c r="K80" s="322"/>
      <c r="L80" s="322"/>
      <c r="M80" s="322"/>
      <c r="N80" s="322"/>
    </row>
  </sheetData>
  <mergeCells count="110">
    <mergeCell ref="C79:D79"/>
    <mergeCell ref="A80:N80"/>
    <mergeCell ref="C74:D74"/>
    <mergeCell ref="C75:D75"/>
    <mergeCell ref="C76:D76"/>
    <mergeCell ref="C77:D77"/>
    <mergeCell ref="C78:D78"/>
    <mergeCell ref="A64:N64"/>
    <mergeCell ref="A65:N65"/>
    <mergeCell ref="A66:B66"/>
    <mergeCell ref="A67:A68"/>
    <mergeCell ref="A70:A79"/>
    <mergeCell ref="B70:B71"/>
    <mergeCell ref="C70:D71"/>
    <mergeCell ref="E70:E71"/>
    <mergeCell ref="F70:F71"/>
    <mergeCell ref="G70:G71"/>
    <mergeCell ref="H70:H71"/>
    <mergeCell ref="I70:I71"/>
    <mergeCell ref="J70:J71"/>
    <mergeCell ref="K70:N70"/>
    <mergeCell ref="C72:D72"/>
    <mergeCell ref="C73:D73"/>
    <mergeCell ref="G54:G55"/>
    <mergeCell ref="H54:H55"/>
    <mergeCell ref="I54:I55"/>
    <mergeCell ref="J54:J55"/>
    <mergeCell ref="K54:N54"/>
    <mergeCell ref="A54:A63"/>
    <mergeCell ref="B54:B55"/>
    <mergeCell ref="C54:D55"/>
    <mergeCell ref="E54:E55"/>
    <mergeCell ref="F54:F55"/>
    <mergeCell ref="C56:D56"/>
    <mergeCell ref="C57:D57"/>
    <mergeCell ref="C58:D58"/>
    <mergeCell ref="C59:D59"/>
    <mergeCell ref="C60:D60"/>
    <mergeCell ref="C61:D61"/>
    <mergeCell ref="C62:D62"/>
    <mergeCell ref="C63:D63"/>
    <mergeCell ref="A48:N48"/>
    <mergeCell ref="A49:N49"/>
    <mergeCell ref="A50:B50"/>
    <mergeCell ref="A51:A52"/>
    <mergeCell ref="C42:D42"/>
    <mergeCell ref="C43:D43"/>
    <mergeCell ref="C44:D44"/>
    <mergeCell ref="C45:D45"/>
    <mergeCell ref="C46:D46"/>
    <mergeCell ref="A32:N32"/>
    <mergeCell ref="A33:N33"/>
    <mergeCell ref="A34:B34"/>
    <mergeCell ref="A35:A36"/>
    <mergeCell ref="A38:A47"/>
    <mergeCell ref="B38:B39"/>
    <mergeCell ref="C38:D39"/>
    <mergeCell ref="E38:E39"/>
    <mergeCell ref="F38:F39"/>
    <mergeCell ref="G38:G39"/>
    <mergeCell ref="H38:H39"/>
    <mergeCell ref="I38:I39"/>
    <mergeCell ref="J38:J39"/>
    <mergeCell ref="K38:N38"/>
    <mergeCell ref="C40:D40"/>
    <mergeCell ref="C41:D41"/>
    <mergeCell ref="C47:D47"/>
    <mergeCell ref="C27:D27"/>
    <mergeCell ref="C28:D28"/>
    <mergeCell ref="C29:D29"/>
    <mergeCell ref="C30:D30"/>
    <mergeCell ref="C31:D31"/>
    <mergeCell ref="A17:N17"/>
    <mergeCell ref="A18:B18"/>
    <mergeCell ref="A19:A20"/>
    <mergeCell ref="A22:A31"/>
    <mergeCell ref="B22:B23"/>
    <mergeCell ref="C22:D23"/>
    <mergeCell ref="E22:E23"/>
    <mergeCell ref="F22:F23"/>
    <mergeCell ref="G22:G23"/>
    <mergeCell ref="H22:H23"/>
    <mergeCell ref="I22:I23"/>
    <mergeCell ref="J22:J23"/>
    <mergeCell ref="K22:N22"/>
    <mergeCell ref="C24:D24"/>
    <mergeCell ref="C25:D25"/>
    <mergeCell ref="C26:D26"/>
    <mergeCell ref="A2:B2"/>
    <mergeCell ref="A1:N1"/>
    <mergeCell ref="A3:A4"/>
    <mergeCell ref="K6:N6"/>
    <mergeCell ref="J6:J7"/>
    <mergeCell ref="C15:D15"/>
    <mergeCell ref="A16:N16"/>
    <mergeCell ref="A6:A15"/>
    <mergeCell ref="B6:B7"/>
    <mergeCell ref="E6:E7"/>
    <mergeCell ref="F6:F7"/>
    <mergeCell ref="C14:D14"/>
    <mergeCell ref="C13:D13"/>
    <mergeCell ref="C8:D8"/>
    <mergeCell ref="C9:D9"/>
    <mergeCell ref="C10:D10"/>
    <mergeCell ref="C11:D11"/>
    <mergeCell ref="G6:G7"/>
    <mergeCell ref="C6:D7"/>
    <mergeCell ref="H6:H7"/>
    <mergeCell ref="I6:I7"/>
    <mergeCell ref="C12:D12"/>
  </mergeCells>
  <phoneticPr fontId="3" type="noConversion"/>
  <printOptions horizontalCentered="1"/>
  <pageMargins left="0.39370078740157483" right="0.39370078740157483" top="0.70866141732283472" bottom="0.70866141732283472" header="0" footer="0"/>
  <pageSetup paperSize="9" scale="96" orientation="landscape" r:id="rId1"/>
  <headerFooter alignWithMargins="0"/>
  <rowBreaks count="4" manualBreakCount="4">
    <brk id="16" max="13" man="1"/>
    <brk id="32" max="13" man="1"/>
    <brk id="48" max="13" man="1"/>
    <brk id="64" max="1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1:M75"/>
  <sheetViews>
    <sheetView showGridLines="0" view="pageBreakPreview" topLeftCell="A61" zoomScaleNormal="100" zoomScaleSheetLayoutView="85" workbookViewId="0">
      <selection activeCell="B68" sqref="B68:J68"/>
    </sheetView>
  </sheetViews>
  <sheetFormatPr defaultRowHeight="13.5"/>
  <cols>
    <col min="1" max="1" width="1.5546875" style="19" customWidth="1"/>
    <col min="2" max="2" width="9.88671875" style="19" customWidth="1"/>
    <col min="3" max="9" width="8.88671875" style="19"/>
    <col min="10" max="10" width="10.5546875" style="19" customWidth="1"/>
    <col min="11" max="11" width="8.88671875" style="19"/>
    <col min="12" max="12" width="9.33203125" style="19" customWidth="1"/>
    <col min="13" max="13" width="16.109375" style="19" customWidth="1"/>
    <col min="14" max="16384" width="8.88671875" style="19"/>
  </cols>
  <sheetData>
    <row r="1" spans="2:13" ht="11.25" customHeight="1">
      <c r="B1" s="326"/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</row>
    <row r="2" spans="2:13" s="54" customFormat="1" ht="51.75" customHeight="1">
      <c r="B2" s="334" t="s">
        <v>47</v>
      </c>
      <c r="C2" s="334"/>
      <c r="D2" s="334"/>
      <c r="E2" s="334"/>
      <c r="F2" s="334"/>
      <c r="G2" s="334"/>
      <c r="H2" s="334"/>
      <c r="I2" s="334"/>
      <c r="J2" s="334"/>
      <c r="K2" s="334"/>
      <c r="L2" s="334"/>
      <c r="M2" s="334"/>
    </row>
    <row r="3" spans="2:13">
      <c r="B3" s="329"/>
      <c r="C3" s="329"/>
      <c r="D3" s="329"/>
      <c r="E3" s="329"/>
      <c r="F3" s="329"/>
      <c r="G3" s="329"/>
      <c r="H3" s="329"/>
      <c r="I3" s="329"/>
      <c r="J3" s="329"/>
      <c r="K3" s="329"/>
      <c r="L3" s="329"/>
      <c r="M3" s="329"/>
    </row>
    <row r="4" spans="2:13" ht="14.25" thickBot="1">
      <c r="B4" s="330"/>
      <c r="C4" s="330"/>
      <c r="D4" s="330"/>
      <c r="E4" s="330"/>
      <c r="F4" s="330"/>
      <c r="G4" s="330"/>
      <c r="H4" s="330"/>
      <c r="I4" s="330"/>
      <c r="J4" s="330"/>
      <c r="K4" s="330"/>
      <c r="L4" s="330"/>
      <c r="M4" s="330"/>
    </row>
    <row r="5" spans="2:13" ht="54.95" customHeight="1">
      <c r="B5" s="327" t="s">
        <v>235</v>
      </c>
      <c r="C5" s="328"/>
      <c r="D5" s="328"/>
      <c r="E5" s="328"/>
      <c r="F5" s="328"/>
      <c r="G5" s="328"/>
      <c r="H5" s="328"/>
      <c r="I5" s="328"/>
      <c r="J5" s="328"/>
      <c r="K5" s="333" t="s">
        <v>44</v>
      </c>
      <c r="L5" s="333"/>
      <c r="M5" s="99" t="s">
        <v>43</v>
      </c>
    </row>
    <row r="6" spans="2:13" ht="54.95" customHeight="1">
      <c r="B6" s="331" t="s">
        <v>46</v>
      </c>
      <c r="C6" s="332"/>
      <c r="D6" s="332"/>
      <c r="E6" s="332"/>
      <c r="F6" s="332"/>
      <c r="G6" s="332"/>
      <c r="H6" s="332"/>
      <c r="I6" s="332"/>
      <c r="J6" s="332"/>
      <c r="K6" s="335" t="s">
        <v>15</v>
      </c>
      <c r="L6" s="335"/>
      <c r="M6" s="336"/>
    </row>
    <row r="7" spans="2:13" ht="54.95" customHeight="1">
      <c r="B7" s="331" t="s">
        <v>45</v>
      </c>
      <c r="C7" s="332"/>
      <c r="D7" s="332"/>
      <c r="E7" s="332"/>
      <c r="F7" s="332"/>
      <c r="G7" s="332"/>
      <c r="H7" s="332"/>
      <c r="I7" s="332"/>
      <c r="J7" s="332"/>
      <c r="K7" s="335" t="s">
        <v>41</v>
      </c>
      <c r="L7" s="335"/>
      <c r="M7" s="336"/>
    </row>
    <row r="8" spans="2:13" ht="54.95" customHeight="1">
      <c r="B8" s="331" t="s">
        <v>386</v>
      </c>
      <c r="C8" s="348"/>
      <c r="D8" s="348"/>
      <c r="E8" s="348"/>
      <c r="F8" s="348"/>
      <c r="G8" s="348"/>
      <c r="H8" s="348"/>
      <c r="I8" s="348"/>
      <c r="J8" s="348"/>
      <c r="K8" s="335" t="s">
        <v>16</v>
      </c>
      <c r="L8" s="335"/>
      <c r="M8" s="336"/>
    </row>
    <row r="9" spans="2:13" ht="59.25" customHeight="1">
      <c r="B9" s="331" t="s">
        <v>237</v>
      </c>
      <c r="C9" s="332"/>
      <c r="D9" s="332"/>
      <c r="E9" s="332"/>
      <c r="F9" s="332"/>
      <c r="G9" s="332"/>
      <c r="H9" s="332"/>
      <c r="I9" s="332"/>
      <c r="J9" s="332"/>
      <c r="K9" s="335" t="s">
        <v>17</v>
      </c>
      <c r="L9" s="335"/>
      <c r="M9" s="336"/>
    </row>
    <row r="10" spans="2:13" ht="42" customHeight="1">
      <c r="B10" s="339" t="s">
        <v>239</v>
      </c>
      <c r="C10" s="340"/>
      <c r="D10" s="340"/>
      <c r="E10" s="340"/>
      <c r="F10" s="340"/>
      <c r="G10" s="340"/>
      <c r="H10" s="340"/>
      <c r="I10" s="340"/>
      <c r="J10" s="341"/>
      <c r="K10" s="342" t="s">
        <v>42</v>
      </c>
      <c r="L10" s="343"/>
      <c r="M10" s="337"/>
    </row>
    <row r="11" spans="2:13" ht="27" customHeight="1" thickBot="1">
      <c r="B11" s="349" t="s">
        <v>240</v>
      </c>
      <c r="C11" s="350"/>
      <c r="D11" s="350"/>
      <c r="E11" s="350"/>
      <c r="F11" s="350"/>
      <c r="G11" s="350"/>
      <c r="H11" s="350"/>
      <c r="I11" s="350"/>
      <c r="J11" s="350"/>
      <c r="K11" s="344"/>
      <c r="L11" s="345"/>
      <c r="M11" s="338"/>
    </row>
    <row r="12" spans="2:13">
      <c r="B12" s="329"/>
      <c r="C12" s="329"/>
      <c r="D12" s="329"/>
      <c r="E12" s="329"/>
      <c r="F12" s="329"/>
      <c r="G12" s="329"/>
      <c r="H12" s="329"/>
      <c r="I12" s="329"/>
      <c r="J12" s="329"/>
      <c r="K12" s="329"/>
      <c r="L12" s="329"/>
      <c r="M12" s="329"/>
    </row>
    <row r="13" spans="2:13">
      <c r="B13" s="329"/>
      <c r="C13" s="329"/>
      <c r="D13" s="329"/>
      <c r="E13" s="329"/>
      <c r="F13" s="329"/>
      <c r="G13" s="329"/>
      <c r="H13" s="329"/>
      <c r="I13" s="329"/>
      <c r="J13" s="329"/>
      <c r="K13" s="329"/>
      <c r="L13" s="329"/>
      <c r="M13" s="329"/>
    </row>
    <row r="14" spans="2:13" ht="22.5">
      <c r="B14" s="351" t="s">
        <v>364</v>
      </c>
      <c r="C14" s="351"/>
      <c r="D14" s="351"/>
      <c r="E14" s="351"/>
      <c r="F14" s="351"/>
      <c r="G14" s="351"/>
      <c r="H14" s="351"/>
      <c r="I14" s="351"/>
      <c r="J14" s="351"/>
      <c r="K14" s="351"/>
      <c r="L14" s="351"/>
      <c r="M14" s="351"/>
    </row>
    <row r="15" spans="2:13" ht="33.75" customHeight="1">
      <c r="B15" s="346" t="s">
        <v>236</v>
      </c>
      <c r="C15" s="347"/>
      <c r="D15" s="347"/>
      <c r="E15" s="347"/>
      <c r="F15" s="347"/>
      <c r="G15" s="347"/>
      <c r="H15" s="347"/>
      <c r="I15" s="347"/>
      <c r="J15" s="347"/>
      <c r="K15" s="347"/>
      <c r="L15" s="347"/>
      <c r="M15" s="347"/>
    </row>
    <row r="16" spans="2:13" ht="11.25" customHeight="1">
      <c r="B16" s="326"/>
      <c r="C16" s="326"/>
      <c r="D16" s="326"/>
      <c r="E16" s="326"/>
      <c r="F16" s="326"/>
      <c r="G16" s="326"/>
      <c r="H16" s="326"/>
      <c r="I16" s="326"/>
      <c r="J16" s="326"/>
      <c r="K16" s="326"/>
      <c r="L16" s="326"/>
      <c r="M16" s="326"/>
    </row>
    <row r="17" spans="2:13" s="54" customFormat="1" ht="51.75" customHeight="1">
      <c r="B17" s="334" t="s">
        <v>47</v>
      </c>
      <c r="C17" s="334"/>
      <c r="D17" s="334"/>
      <c r="E17" s="334"/>
      <c r="F17" s="334"/>
      <c r="G17" s="334"/>
      <c r="H17" s="334"/>
      <c r="I17" s="334"/>
      <c r="J17" s="334"/>
      <c r="K17" s="334"/>
      <c r="L17" s="334"/>
      <c r="M17" s="334"/>
    </row>
    <row r="18" spans="2:13">
      <c r="B18" s="329"/>
      <c r="C18" s="329"/>
      <c r="D18" s="329"/>
      <c r="E18" s="329"/>
      <c r="F18" s="329"/>
      <c r="G18" s="329"/>
      <c r="H18" s="329"/>
      <c r="I18" s="329"/>
      <c r="J18" s="329"/>
      <c r="K18" s="329"/>
      <c r="L18" s="329"/>
      <c r="M18" s="329"/>
    </row>
    <row r="19" spans="2:13" ht="14.25" thickBot="1">
      <c r="B19" s="330"/>
      <c r="C19" s="330"/>
      <c r="D19" s="330"/>
      <c r="E19" s="330"/>
      <c r="F19" s="330"/>
      <c r="G19" s="330"/>
      <c r="H19" s="330"/>
      <c r="I19" s="330"/>
      <c r="J19" s="330"/>
      <c r="K19" s="330"/>
      <c r="L19" s="330"/>
      <c r="M19" s="330"/>
    </row>
    <row r="20" spans="2:13" ht="54.95" customHeight="1">
      <c r="B20" s="327" t="s">
        <v>235</v>
      </c>
      <c r="C20" s="328"/>
      <c r="D20" s="328"/>
      <c r="E20" s="328"/>
      <c r="F20" s="328"/>
      <c r="G20" s="328"/>
      <c r="H20" s="328"/>
      <c r="I20" s="328"/>
      <c r="J20" s="328"/>
      <c r="K20" s="333" t="s">
        <v>44</v>
      </c>
      <c r="L20" s="333"/>
      <c r="M20" s="99" t="s">
        <v>43</v>
      </c>
    </row>
    <row r="21" spans="2:13" ht="54.95" customHeight="1">
      <c r="B21" s="331" t="s">
        <v>46</v>
      </c>
      <c r="C21" s="332"/>
      <c r="D21" s="332"/>
      <c r="E21" s="332"/>
      <c r="F21" s="332"/>
      <c r="G21" s="332"/>
      <c r="H21" s="332"/>
      <c r="I21" s="332"/>
      <c r="J21" s="332"/>
      <c r="K21" s="335" t="s">
        <v>15</v>
      </c>
      <c r="L21" s="335"/>
      <c r="M21" s="336"/>
    </row>
    <row r="22" spans="2:13" ht="54.95" customHeight="1">
      <c r="B22" s="331" t="s">
        <v>45</v>
      </c>
      <c r="C22" s="332"/>
      <c r="D22" s="332"/>
      <c r="E22" s="332"/>
      <c r="F22" s="332"/>
      <c r="G22" s="332"/>
      <c r="H22" s="332"/>
      <c r="I22" s="332"/>
      <c r="J22" s="332"/>
      <c r="K22" s="335" t="s">
        <v>41</v>
      </c>
      <c r="L22" s="335"/>
      <c r="M22" s="336"/>
    </row>
    <row r="23" spans="2:13" ht="54.95" customHeight="1">
      <c r="B23" s="331" t="s">
        <v>387</v>
      </c>
      <c r="C23" s="348"/>
      <c r="D23" s="348"/>
      <c r="E23" s="348"/>
      <c r="F23" s="348"/>
      <c r="G23" s="348"/>
      <c r="H23" s="348"/>
      <c r="I23" s="348"/>
      <c r="J23" s="348"/>
      <c r="K23" s="335" t="s">
        <v>16</v>
      </c>
      <c r="L23" s="335"/>
      <c r="M23" s="336"/>
    </row>
    <row r="24" spans="2:13" ht="59.25" customHeight="1">
      <c r="B24" s="331" t="s">
        <v>237</v>
      </c>
      <c r="C24" s="332"/>
      <c r="D24" s="332"/>
      <c r="E24" s="332"/>
      <c r="F24" s="332"/>
      <c r="G24" s="332"/>
      <c r="H24" s="332"/>
      <c r="I24" s="332"/>
      <c r="J24" s="332"/>
      <c r="K24" s="335" t="s">
        <v>17</v>
      </c>
      <c r="L24" s="335"/>
      <c r="M24" s="336"/>
    </row>
    <row r="25" spans="2:13" ht="42" customHeight="1">
      <c r="B25" s="339" t="s">
        <v>239</v>
      </c>
      <c r="C25" s="340"/>
      <c r="D25" s="340"/>
      <c r="E25" s="340"/>
      <c r="F25" s="340"/>
      <c r="G25" s="340"/>
      <c r="H25" s="340"/>
      <c r="I25" s="340"/>
      <c r="J25" s="341"/>
      <c r="K25" s="342" t="s">
        <v>42</v>
      </c>
      <c r="L25" s="343"/>
      <c r="M25" s="337"/>
    </row>
    <row r="26" spans="2:13" ht="27" customHeight="1" thickBot="1">
      <c r="B26" s="349" t="s">
        <v>240</v>
      </c>
      <c r="C26" s="350"/>
      <c r="D26" s="350"/>
      <c r="E26" s="350"/>
      <c r="F26" s="350"/>
      <c r="G26" s="350"/>
      <c r="H26" s="350"/>
      <c r="I26" s="350"/>
      <c r="J26" s="350"/>
      <c r="K26" s="344"/>
      <c r="L26" s="345"/>
      <c r="M26" s="338"/>
    </row>
    <row r="27" spans="2:13">
      <c r="B27" s="329"/>
      <c r="C27" s="329"/>
      <c r="D27" s="329"/>
      <c r="E27" s="329"/>
      <c r="F27" s="329"/>
      <c r="G27" s="329"/>
      <c r="H27" s="329"/>
      <c r="I27" s="329"/>
      <c r="J27" s="329"/>
      <c r="K27" s="329"/>
      <c r="L27" s="329"/>
      <c r="M27" s="329"/>
    </row>
    <row r="28" spans="2:13">
      <c r="B28" s="329"/>
      <c r="C28" s="329"/>
      <c r="D28" s="329"/>
      <c r="E28" s="329"/>
      <c r="F28" s="329"/>
      <c r="G28" s="329"/>
      <c r="H28" s="329"/>
      <c r="I28" s="329"/>
      <c r="J28" s="329"/>
      <c r="K28" s="329"/>
      <c r="L28" s="329"/>
      <c r="M28" s="329"/>
    </row>
    <row r="29" spans="2:13" ht="22.5">
      <c r="B29" s="351" t="s">
        <v>364</v>
      </c>
      <c r="C29" s="351"/>
      <c r="D29" s="351"/>
      <c r="E29" s="351"/>
      <c r="F29" s="351"/>
      <c r="G29" s="351"/>
      <c r="H29" s="351"/>
      <c r="I29" s="351"/>
      <c r="J29" s="351"/>
      <c r="K29" s="351"/>
      <c r="L29" s="351"/>
      <c r="M29" s="351"/>
    </row>
    <row r="30" spans="2:13" ht="33.75" customHeight="1">
      <c r="B30" s="346" t="s">
        <v>236</v>
      </c>
      <c r="C30" s="347"/>
      <c r="D30" s="347"/>
      <c r="E30" s="347"/>
      <c r="F30" s="347"/>
      <c r="G30" s="347"/>
      <c r="H30" s="347"/>
      <c r="I30" s="347"/>
      <c r="J30" s="347"/>
      <c r="K30" s="347"/>
      <c r="L30" s="347"/>
      <c r="M30" s="347"/>
    </row>
    <row r="31" spans="2:13" ht="11.25" customHeight="1">
      <c r="B31" s="326"/>
      <c r="C31" s="326"/>
      <c r="D31" s="326"/>
      <c r="E31" s="326"/>
      <c r="F31" s="326"/>
      <c r="G31" s="326"/>
      <c r="H31" s="326"/>
      <c r="I31" s="326"/>
      <c r="J31" s="326"/>
      <c r="K31" s="326"/>
      <c r="L31" s="326"/>
      <c r="M31" s="326"/>
    </row>
    <row r="32" spans="2:13" s="54" customFormat="1" ht="51.75" customHeight="1">
      <c r="B32" s="334" t="s">
        <v>47</v>
      </c>
      <c r="C32" s="334"/>
      <c r="D32" s="334"/>
      <c r="E32" s="334"/>
      <c r="F32" s="334"/>
      <c r="G32" s="334"/>
      <c r="H32" s="334"/>
      <c r="I32" s="334"/>
      <c r="J32" s="334"/>
      <c r="K32" s="334"/>
      <c r="L32" s="334"/>
      <c r="M32" s="334"/>
    </row>
    <row r="33" spans="2:13">
      <c r="B33" s="329"/>
      <c r="C33" s="329"/>
      <c r="D33" s="329"/>
      <c r="E33" s="329"/>
      <c r="F33" s="329"/>
      <c r="G33" s="329"/>
      <c r="H33" s="329"/>
      <c r="I33" s="329"/>
      <c r="J33" s="329"/>
      <c r="K33" s="329"/>
      <c r="L33" s="329"/>
      <c r="M33" s="329"/>
    </row>
    <row r="34" spans="2:13" ht="14.25" thickBot="1">
      <c r="B34" s="330"/>
      <c r="C34" s="330"/>
      <c r="D34" s="330"/>
      <c r="E34" s="330"/>
      <c r="F34" s="330"/>
      <c r="G34" s="330"/>
      <c r="H34" s="330"/>
      <c r="I34" s="330"/>
      <c r="J34" s="330"/>
      <c r="K34" s="330"/>
      <c r="L34" s="330"/>
      <c r="M34" s="330"/>
    </row>
    <row r="35" spans="2:13" ht="54.95" customHeight="1">
      <c r="B35" s="327" t="s">
        <v>235</v>
      </c>
      <c r="C35" s="328"/>
      <c r="D35" s="328"/>
      <c r="E35" s="328"/>
      <c r="F35" s="328"/>
      <c r="G35" s="328"/>
      <c r="H35" s="328"/>
      <c r="I35" s="328"/>
      <c r="J35" s="328"/>
      <c r="K35" s="333" t="s">
        <v>44</v>
      </c>
      <c r="L35" s="333"/>
      <c r="M35" s="99" t="s">
        <v>43</v>
      </c>
    </row>
    <row r="36" spans="2:13" ht="54.95" customHeight="1">
      <c r="B36" s="331" t="s">
        <v>46</v>
      </c>
      <c r="C36" s="332"/>
      <c r="D36" s="332"/>
      <c r="E36" s="332"/>
      <c r="F36" s="332"/>
      <c r="G36" s="332"/>
      <c r="H36" s="332"/>
      <c r="I36" s="332"/>
      <c r="J36" s="332"/>
      <c r="K36" s="335" t="s">
        <v>15</v>
      </c>
      <c r="L36" s="335"/>
      <c r="M36" s="336"/>
    </row>
    <row r="37" spans="2:13" ht="54.95" customHeight="1">
      <c r="B37" s="331" t="s">
        <v>45</v>
      </c>
      <c r="C37" s="332"/>
      <c r="D37" s="332"/>
      <c r="E37" s="332"/>
      <c r="F37" s="332"/>
      <c r="G37" s="332"/>
      <c r="H37" s="332"/>
      <c r="I37" s="332"/>
      <c r="J37" s="332"/>
      <c r="K37" s="335" t="s">
        <v>41</v>
      </c>
      <c r="L37" s="335"/>
      <c r="M37" s="336"/>
    </row>
    <row r="38" spans="2:13" ht="54.95" customHeight="1">
      <c r="B38" s="331" t="s">
        <v>433</v>
      </c>
      <c r="C38" s="348"/>
      <c r="D38" s="348"/>
      <c r="E38" s="348"/>
      <c r="F38" s="348"/>
      <c r="G38" s="348"/>
      <c r="H38" s="348"/>
      <c r="I38" s="348"/>
      <c r="J38" s="348"/>
      <c r="K38" s="335" t="s">
        <v>16</v>
      </c>
      <c r="L38" s="335"/>
      <c r="M38" s="336"/>
    </row>
    <row r="39" spans="2:13" ht="59.25" customHeight="1">
      <c r="B39" s="331" t="s">
        <v>237</v>
      </c>
      <c r="C39" s="332"/>
      <c r="D39" s="332"/>
      <c r="E39" s="332"/>
      <c r="F39" s="332"/>
      <c r="G39" s="332"/>
      <c r="H39" s="332"/>
      <c r="I39" s="332"/>
      <c r="J39" s="332"/>
      <c r="K39" s="335" t="s">
        <v>17</v>
      </c>
      <c r="L39" s="335"/>
      <c r="M39" s="336"/>
    </row>
    <row r="40" spans="2:13" ht="42" customHeight="1">
      <c r="B40" s="339" t="s">
        <v>239</v>
      </c>
      <c r="C40" s="340"/>
      <c r="D40" s="340"/>
      <c r="E40" s="340"/>
      <c r="F40" s="340"/>
      <c r="G40" s="340"/>
      <c r="H40" s="340"/>
      <c r="I40" s="340"/>
      <c r="J40" s="341"/>
      <c r="K40" s="342" t="s">
        <v>42</v>
      </c>
      <c r="L40" s="343"/>
      <c r="M40" s="337"/>
    </row>
    <row r="41" spans="2:13" ht="27" customHeight="1" thickBot="1">
      <c r="B41" s="349" t="s">
        <v>240</v>
      </c>
      <c r="C41" s="350"/>
      <c r="D41" s="350"/>
      <c r="E41" s="350"/>
      <c r="F41" s="350"/>
      <c r="G41" s="350"/>
      <c r="H41" s="350"/>
      <c r="I41" s="350"/>
      <c r="J41" s="350"/>
      <c r="K41" s="344"/>
      <c r="L41" s="345"/>
      <c r="M41" s="338"/>
    </row>
    <row r="42" spans="2:13">
      <c r="B42" s="329"/>
      <c r="C42" s="329"/>
      <c r="D42" s="329"/>
      <c r="E42" s="329"/>
      <c r="F42" s="329"/>
      <c r="G42" s="329"/>
      <c r="H42" s="329"/>
      <c r="I42" s="329"/>
      <c r="J42" s="329"/>
      <c r="K42" s="329"/>
      <c r="L42" s="329"/>
      <c r="M42" s="329"/>
    </row>
    <row r="43" spans="2:13">
      <c r="B43" s="329"/>
      <c r="C43" s="329"/>
      <c r="D43" s="329"/>
      <c r="E43" s="329"/>
      <c r="F43" s="329"/>
      <c r="G43" s="329"/>
      <c r="H43" s="329"/>
      <c r="I43" s="329"/>
      <c r="J43" s="329"/>
      <c r="K43" s="329"/>
      <c r="L43" s="329"/>
      <c r="M43" s="329"/>
    </row>
    <row r="44" spans="2:13" ht="22.5">
      <c r="B44" s="351" t="s">
        <v>364</v>
      </c>
      <c r="C44" s="351"/>
      <c r="D44" s="351"/>
      <c r="E44" s="351"/>
      <c r="F44" s="351"/>
      <c r="G44" s="351"/>
      <c r="H44" s="351"/>
      <c r="I44" s="351"/>
      <c r="J44" s="351"/>
      <c r="K44" s="351"/>
      <c r="L44" s="351"/>
      <c r="M44" s="351"/>
    </row>
    <row r="45" spans="2:13" ht="33.75" customHeight="1">
      <c r="B45" s="346" t="s">
        <v>236</v>
      </c>
      <c r="C45" s="347"/>
      <c r="D45" s="347"/>
      <c r="E45" s="347"/>
      <c r="F45" s="347"/>
      <c r="G45" s="347"/>
      <c r="H45" s="347"/>
      <c r="I45" s="347"/>
      <c r="J45" s="347"/>
      <c r="K45" s="347"/>
      <c r="L45" s="347"/>
      <c r="M45" s="347"/>
    </row>
    <row r="46" spans="2:13" ht="11.25" customHeight="1">
      <c r="B46" s="326"/>
      <c r="C46" s="326"/>
      <c r="D46" s="326"/>
      <c r="E46" s="326"/>
      <c r="F46" s="326"/>
      <c r="G46" s="326"/>
      <c r="H46" s="326"/>
      <c r="I46" s="326"/>
      <c r="J46" s="326"/>
      <c r="K46" s="326"/>
      <c r="L46" s="326"/>
      <c r="M46" s="326"/>
    </row>
    <row r="47" spans="2:13" s="54" customFormat="1" ht="51.75" customHeight="1">
      <c r="B47" s="334" t="s">
        <v>47</v>
      </c>
      <c r="C47" s="334"/>
      <c r="D47" s="334"/>
      <c r="E47" s="334"/>
      <c r="F47" s="334"/>
      <c r="G47" s="334"/>
      <c r="H47" s="334"/>
      <c r="I47" s="334"/>
      <c r="J47" s="334"/>
      <c r="K47" s="334"/>
      <c r="L47" s="334"/>
      <c r="M47" s="334"/>
    </row>
    <row r="48" spans="2:13">
      <c r="B48" s="329"/>
      <c r="C48" s="329"/>
      <c r="D48" s="329"/>
      <c r="E48" s="329"/>
      <c r="F48" s="329"/>
      <c r="G48" s="329"/>
      <c r="H48" s="329"/>
      <c r="I48" s="329"/>
      <c r="J48" s="329"/>
      <c r="K48" s="329"/>
      <c r="L48" s="329"/>
      <c r="M48" s="329"/>
    </row>
    <row r="49" spans="2:13" ht="14.25" thickBot="1">
      <c r="B49" s="330"/>
      <c r="C49" s="330"/>
      <c r="D49" s="330"/>
      <c r="E49" s="330"/>
      <c r="F49" s="330"/>
      <c r="G49" s="330"/>
      <c r="H49" s="330"/>
      <c r="I49" s="330"/>
      <c r="J49" s="330"/>
      <c r="K49" s="330"/>
      <c r="L49" s="330"/>
      <c r="M49" s="330"/>
    </row>
    <row r="50" spans="2:13" ht="54.95" customHeight="1">
      <c r="B50" s="327" t="s">
        <v>235</v>
      </c>
      <c r="C50" s="328"/>
      <c r="D50" s="328"/>
      <c r="E50" s="328"/>
      <c r="F50" s="328"/>
      <c r="G50" s="328"/>
      <c r="H50" s="328"/>
      <c r="I50" s="328"/>
      <c r="J50" s="328"/>
      <c r="K50" s="333" t="s">
        <v>44</v>
      </c>
      <c r="L50" s="333"/>
      <c r="M50" s="99" t="s">
        <v>43</v>
      </c>
    </row>
    <row r="51" spans="2:13" ht="54.95" customHeight="1">
      <c r="B51" s="331" t="s">
        <v>46</v>
      </c>
      <c r="C51" s="332"/>
      <c r="D51" s="332"/>
      <c r="E51" s="332"/>
      <c r="F51" s="332"/>
      <c r="G51" s="332"/>
      <c r="H51" s="332"/>
      <c r="I51" s="332"/>
      <c r="J51" s="332"/>
      <c r="K51" s="335" t="s">
        <v>15</v>
      </c>
      <c r="L51" s="335"/>
      <c r="M51" s="336"/>
    </row>
    <row r="52" spans="2:13" ht="54.95" customHeight="1">
      <c r="B52" s="331" t="s">
        <v>45</v>
      </c>
      <c r="C52" s="332"/>
      <c r="D52" s="332"/>
      <c r="E52" s="332"/>
      <c r="F52" s="332"/>
      <c r="G52" s="332"/>
      <c r="H52" s="332"/>
      <c r="I52" s="332"/>
      <c r="J52" s="332"/>
      <c r="K52" s="335" t="s">
        <v>41</v>
      </c>
      <c r="L52" s="335"/>
      <c r="M52" s="336"/>
    </row>
    <row r="53" spans="2:13" ht="54.95" customHeight="1">
      <c r="B53" s="331" t="s">
        <v>438</v>
      </c>
      <c r="C53" s="348"/>
      <c r="D53" s="348"/>
      <c r="E53" s="348"/>
      <c r="F53" s="348"/>
      <c r="G53" s="348"/>
      <c r="H53" s="348"/>
      <c r="I53" s="348"/>
      <c r="J53" s="348"/>
      <c r="K53" s="335" t="s">
        <v>16</v>
      </c>
      <c r="L53" s="335"/>
      <c r="M53" s="336"/>
    </row>
    <row r="54" spans="2:13" ht="59.25" customHeight="1">
      <c r="B54" s="331" t="s">
        <v>237</v>
      </c>
      <c r="C54" s="332"/>
      <c r="D54" s="332"/>
      <c r="E54" s="332"/>
      <c r="F54" s="332"/>
      <c r="G54" s="332"/>
      <c r="H54" s="332"/>
      <c r="I54" s="332"/>
      <c r="J54" s="332"/>
      <c r="K54" s="335" t="s">
        <v>17</v>
      </c>
      <c r="L54" s="335"/>
      <c r="M54" s="336"/>
    </row>
    <row r="55" spans="2:13" ht="42" customHeight="1">
      <c r="B55" s="339" t="s">
        <v>239</v>
      </c>
      <c r="C55" s="340"/>
      <c r="D55" s="340"/>
      <c r="E55" s="340"/>
      <c r="F55" s="340"/>
      <c r="G55" s="340"/>
      <c r="H55" s="340"/>
      <c r="I55" s="340"/>
      <c r="J55" s="341"/>
      <c r="K55" s="342" t="s">
        <v>42</v>
      </c>
      <c r="L55" s="343"/>
      <c r="M55" s="337"/>
    </row>
    <row r="56" spans="2:13" ht="27" customHeight="1" thickBot="1">
      <c r="B56" s="349" t="s">
        <v>240</v>
      </c>
      <c r="C56" s="350"/>
      <c r="D56" s="350"/>
      <c r="E56" s="350"/>
      <c r="F56" s="350"/>
      <c r="G56" s="350"/>
      <c r="H56" s="350"/>
      <c r="I56" s="350"/>
      <c r="J56" s="350"/>
      <c r="K56" s="344"/>
      <c r="L56" s="345"/>
      <c r="M56" s="338"/>
    </row>
    <row r="57" spans="2:13">
      <c r="B57" s="329"/>
      <c r="C57" s="329"/>
      <c r="D57" s="329"/>
      <c r="E57" s="329"/>
      <c r="F57" s="329"/>
      <c r="G57" s="329"/>
      <c r="H57" s="329"/>
      <c r="I57" s="329"/>
      <c r="J57" s="329"/>
      <c r="K57" s="329"/>
      <c r="L57" s="329"/>
      <c r="M57" s="329"/>
    </row>
    <row r="58" spans="2:13">
      <c r="B58" s="329"/>
      <c r="C58" s="329"/>
      <c r="D58" s="329"/>
      <c r="E58" s="329"/>
      <c r="F58" s="329"/>
      <c r="G58" s="329"/>
      <c r="H58" s="329"/>
      <c r="I58" s="329"/>
      <c r="J58" s="329"/>
      <c r="K58" s="329"/>
      <c r="L58" s="329"/>
      <c r="M58" s="329"/>
    </row>
    <row r="59" spans="2:13" ht="22.5">
      <c r="B59" s="351" t="s">
        <v>364</v>
      </c>
      <c r="C59" s="351"/>
      <c r="D59" s="351"/>
      <c r="E59" s="351"/>
      <c r="F59" s="351"/>
      <c r="G59" s="351"/>
      <c r="H59" s="351"/>
      <c r="I59" s="351"/>
      <c r="J59" s="351"/>
      <c r="K59" s="351"/>
      <c r="L59" s="351"/>
      <c r="M59" s="351"/>
    </row>
    <row r="60" spans="2:13" ht="33.75" customHeight="1">
      <c r="B60" s="346" t="s">
        <v>236</v>
      </c>
      <c r="C60" s="347"/>
      <c r="D60" s="347"/>
      <c r="E60" s="347"/>
      <c r="F60" s="347"/>
      <c r="G60" s="347"/>
      <c r="H60" s="347"/>
      <c r="I60" s="347"/>
      <c r="J60" s="347"/>
      <c r="K60" s="347"/>
      <c r="L60" s="347"/>
      <c r="M60" s="347"/>
    </row>
    <row r="61" spans="2:13" ht="11.25" customHeight="1">
      <c r="B61" s="326"/>
      <c r="C61" s="326"/>
      <c r="D61" s="326"/>
      <c r="E61" s="326"/>
      <c r="F61" s="326"/>
      <c r="G61" s="326"/>
      <c r="H61" s="326"/>
      <c r="I61" s="326"/>
      <c r="J61" s="326"/>
      <c r="K61" s="326"/>
      <c r="L61" s="326"/>
      <c r="M61" s="326"/>
    </row>
    <row r="62" spans="2:13" s="54" customFormat="1" ht="51.75" customHeight="1">
      <c r="B62" s="334" t="s">
        <v>47</v>
      </c>
      <c r="C62" s="334"/>
      <c r="D62" s="334"/>
      <c r="E62" s="334"/>
      <c r="F62" s="334"/>
      <c r="G62" s="334"/>
      <c r="H62" s="334"/>
      <c r="I62" s="334"/>
      <c r="J62" s="334"/>
      <c r="K62" s="334"/>
      <c r="L62" s="334"/>
      <c r="M62" s="334"/>
    </row>
    <row r="63" spans="2:13">
      <c r="B63" s="329"/>
      <c r="C63" s="329"/>
      <c r="D63" s="329"/>
      <c r="E63" s="329"/>
      <c r="F63" s="329"/>
      <c r="G63" s="329"/>
      <c r="H63" s="329"/>
      <c r="I63" s="329"/>
      <c r="J63" s="329"/>
      <c r="K63" s="329"/>
      <c r="L63" s="329"/>
      <c r="M63" s="329"/>
    </row>
    <row r="64" spans="2:13" ht="14.25" thickBot="1">
      <c r="B64" s="330"/>
      <c r="C64" s="330"/>
      <c r="D64" s="330"/>
      <c r="E64" s="330"/>
      <c r="F64" s="330"/>
      <c r="G64" s="330"/>
      <c r="H64" s="330"/>
      <c r="I64" s="330"/>
      <c r="J64" s="330"/>
      <c r="K64" s="330"/>
      <c r="L64" s="330"/>
      <c r="M64" s="330"/>
    </row>
    <row r="65" spans="2:13" ht="54.95" customHeight="1">
      <c r="B65" s="327" t="s">
        <v>235</v>
      </c>
      <c r="C65" s="328"/>
      <c r="D65" s="328"/>
      <c r="E65" s="328"/>
      <c r="F65" s="328"/>
      <c r="G65" s="328"/>
      <c r="H65" s="328"/>
      <c r="I65" s="328"/>
      <c r="J65" s="328"/>
      <c r="K65" s="333" t="s">
        <v>44</v>
      </c>
      <c r="L65" s="333"/>
      <c r="M65" s="99" t="s">
        <v>43</v>
      </c>
    </row>
    <row r="66" spans="2:13" ht="54.95" customHeight="1">
      <c r="B66" s="331" t="s">
        <v>46</v>
      </c>
      <c r="C66" s="332"/>
      <c r="D66" s="332"/>
      <c r="E66" s="332"/>
      <c r="F66" s="332"/>
      <c r="G66" s="332"/>
      <c r="H66" s="332"/>
      <c r="I66" s="332"/>
      <c r="J66" s="332"/>
      <c r="K66" s="335" t="s">
        <v>15</v>
      </c>
      <c r="L66" s="335"/>
      <c r="M66" s="336"/>
    </row>
    <row r="67" spans="2:13" ht="54.95" customHeight="1">
      <c r="B67" s="331" t="s">
        <v>45</v>
      </c>
      <c r="C67" s="332"/>
      <c r="D67" s="332"/>
      <c r="E67" s="332"/>
      <c r="F67" s="332"/>
      <c r="G67" s="332"/>
      <c r="H67" s="332"/>
      <c r="I67" s="332"/>
      <c r="J67" s="332"/>
      <c r="K67" s="335" t="s">
        <v>41</v>
      </c>
      <c r="L67" s="335"/>
      <c r="M67" s="336"/>
    </row>
    <row r="68" spans="2:13" ht="54.95" customHeight="1">
      <c r="B68" s="331" t="s">
        <v>453</v>
      </c>
      <c r="C68" s="348"/>
      <c r="D68" s="348"/>
      <c r="E68" s="348"/>
      <c r="F68" s="348"/>
      <c r="G68" s="348"/>
      <c r="H68" s="348"/>
      <c r="I68" s="348"/>
      <c r="J68" s="348"/>
      <c r="K68" s="335" t="s">
        <v>16</v>
      </c>
      <c r="L68" s="335"/>
      <c r="M68" s="336"/>
    </row>
    <row r="69" spans="2:13" ht="59.25" customHeight="1">
      <c r="B69" s="331" t="s">
        <v>237</v>
      </c>
      <c r="C69" s="332"/>
      <c r="D69" s="332"/>
      <c r="E69" s="332"/>
      <c r="F69" s="332"/>
      <c r="G69" s="332"/>
      <c r="H69" s="332"/>
      <c r="I69" s="332"/>
      <c r="J69" s="332"/>
      <c r="K69" s="335" t="s">
        <v>17</v>
      </c>
      <c r="L69" s="335"/>
      <c r="M69" s="336"/>
    </row>
    <row r="70" spans="2:13" ht="42" customHeight="1">
      <c r="B70" s="339" t="s">
        <v>239</v>
      </c>
      <c r="C70" s="340"/>
      <c r="D70" s="340"/>
      <c r="E70" s="340"/>
      <c r="F70" s="340"/>
      <c r="G70" s="340"/>
      <c r="H70" s="340"/>
      <c r="I70" s="340"/>
      <c r="J70" s="341"/>
      <c r="K70" s="342" t="s">
        <v>42</v>
      </c>
      <c r="L70" s="343"/>
      <c r="M70" s="337"/>
    </row>
    <row r="71" spans="2:13" ht="27" customHeight="1" thickBot="1">
      <c r="B71" s="349" t="s">
        <v>240</v>
      </c>
      <c r="C71" s="350"/>
      <c r="D71" s="350"/>
      <c r="E71" s="350"/>
      <c r="F71" s="350"/>
      <c r="G71" s="350"/>
      <c r="H71" s="350"/>
      <c r="I71" s="350"/>
      <c r="J71" s="350"/>
      <c r="K71" s="344"/>
      <c r="L71" s="345"/>
      <c r="M71" s="338"/>
    </row>
    <row r="72" spans="2:13">
      <c r="B72" s="329"/>
      <c r="C72" s="329"/>
      <c r="D72" s="329"/>
      <c r="E72" s="329"/>
      <c r="F72" s="329"/>
      <c r="G72" s="329"/>
      <c r="H72" s="329"/>
      <c r="I72" s="329"/>
      <c r="J72" s="329"/>
      <c r="K72" s="329"/>
      <c r="L72" s="329"/>
      <c r="M72" s="329"/>
    </row>
    <row r="73" spans="2:13">
      <c r="B73" s="329"/>
      <c r="C73" s="329"/>
      <c r="D73" s="329"/>
      <c r="E73" s="329"/>
      <c r="F73" s="329"/>
      <c r="G73" s="329"/>
      <c r="H73" s="329"/>
      <c r="I73" s="329"/>
      <c r="J73" s="329"/>
      <c r="K73" s="329"/>
      <c r="L73" s="329"/>
      <c r="M73" s="329"/>
    </row>
    <row r="74" spans="2:13" ht="22.5">
      <c r="B74" s="351" t="s">
        <v>364</v>
      </c>
      <c r="C74" s="351"/>
      <c r="D74" s="351"/>
      <c r="E74" s="351"/>
      <c r="F74" s="351"/>
      <c r="G74" s="351"/>
      <c r="H74" s="351"/>
      <c r="I74" s="351"/>
      <c r="J74" s="351"/>
      <c r="K74" s="351"/>
      <c r="L74" s="351"/>
      <c r="M74" s="351"/>
    </row>
    <row r="75" spans="2:13" ht="33.75" customHeight="1">
      <c r="B75" s="346" t="s">
        <v>236</v>
      </c>
      <c r="C75" s="347"/>
      <c r="D75" s="347"/>
      <c r="E75" s="347"/>
      <c r="F75" s="347"/>
      <c r="G75" s="347"/>
      <c r="H75" s="347"/>
      <c r="I75" s="347"/>
      <c r="J75" s="347"/>
      <c r="K75" s="347"/>
      <c r="L75" s="347"/>
      <c r="M75" s="347"/>
    </row>
  </sheetData>
  <mergeCells count="100">
    <mergeCell ref="B72:M73"/>
    <mergeCell ref="B74:M74"/>
    <mergeCell ref="B75:M75"/>
    <mergeCell ref="B63:M64"/>
    <mergeCell ref="B65:J65"/>
    <mergeCell ref="K65:L65"/>
    <mergeCell ref="B66:J66"/>
    <mergeCell ref="K66:L66"/>
    <mergeCell ref="M66:M71"/>
    <mergeCell ref="B67:J67"/>
    <mergeCell ref="K67:L67"/>
    <mergeCell ref="B68:J68"/>
    <mergeCell ref="K68:L68"/>
    <mergeCell ref="B69:J69"/>
    <mergeCell ref="K69:L69"/>
    <mergeCell ref="B70:J70"/>
    <mergeCell ref="K70:L71"/>
    <mergeCell ref="B71:J71"/>
    <mergeCell ref="B57:M58"/>
    <mergeCell ref="B59:M59"/>
    <mergeCell ref="B60:M60"/>
    <mergeCell ref="B61:M61"/>
    <mergeCell ref="B62:M62"/>
    <mergeCell ref="B48:M49"/>
    <mergeCell ref="B50:J50"/>
    <mergeCell ref="K50:L50"/>
    <mergeCell ref="B51:J51"/>
    <mergeCell ref="K51:L51"/>
    <mergeCell ref="M51:M56"/>
    <mergeCell ref="B52:J52"/>
    <mergeCell ref="K52:L52"/>
    <mergeCell ref="B53:J53"/>
    <mergeCell ref="K53:L53"/>
    <mergeCell ref="B54:J54"/>
    <mergeCell ref="K54:L54"/>
    <mergeCell ref="B55:J55"/>
    <mergeCell ref="K55:L56"/>
    <mergeCell ref="B56:J56"/>
    <mergeCell ref="B42:M43"/>
    <mergeCell ref="B44:M44"/>
    <mergeCell ref="B45:M45"/>
    <mergeCell ref="B46:M46"/>
    <mergeCell ref="B47:M47"/>
    <mergeCell ref="B33:M34"/>
    <mergeCell ref="B35:J35"/>
    <mergeCell ref="K35:L35"/>
    <mergeCell ref="B36:J36"/>
    <mergeCell ref="K36:L36"/>
    <mergeCell ref="M36:M41"/>
    <mergeCell ref="B37:J37"/>
    <mergeCell ref="K37:L37"/>
    <mergeCell ref="B38:J38"/>
    <mergeCell ref="K38:L38"/>
    <mergeCell ref="B39:J39"/>
    <mergeCell ref="K39:L39"/>
    <mergeCell ref="B40:J40"/>
    <mergeCell ref="K40:L41"/>
    <mergeCell ref="B41:J41"/>
    <mergeCell ref="B27:M28"/>
    <mergeCell ref="B29:M29"/>
    <mergeCell ref="B30:M30"/>
    <mergeCell ref="B31:M31"/>
    <mergeCell ref="B32:M32"/>
    <mergeCell ref="B21:J21"/>
    <mergeCell ref="K21:L21"/>
    <mergeCell ref="M21:M26"/>
    <mergeCell ref="B22:J22"/>
    <mergeCell ref="K22:L22"/>
    <mergeCell ref="B23:J23"/>
    <mergeCell ref="K23:L23"/>
    <mergeCell ref="B24:J24"/>
    <mergeCell ref="K24:L24"/>
    <mergeCell ref="B25:J25"/>
    <mergeCell ref="K25:L26"/>
    <mergeCell ref="B26:J26"/>
    <mergeCell ref="B16:M16"/>
    <mergeCell ref="B17:M17"/>
    <mergeCell ref="B18:M19"/>
    <mergeCell ref="B20:J20"/>
    <mergeCell ref="K20:L20"/>
    <mergeCell ref="B15:M15"/>
    <mergeCell ref="K7:L7"/>
    <mergeCell ref="K8:L8"/>
    <mergeCell ref="K9:L9"/>
    <mergeCell ref="B7:J7"/>
    <mergeCell ref="B8:J8"/>
    <mergeCell ref="B11:J11"/>
    <mergeCell ref="B12:M13"/>
    <mergeCell ref="B14:M14"/>
    <mergeCell ref="B1:M1"/>
    <mergeCell ref="B5:J5"/>
    <mergeCell ref="B3:M4"/>
    <mergeCell ref="B9:J9"/>
    <mergeCell ref="B6:J6"/>
    <mergeCell ref="K5:L5"/>
    <mergeCell ref="B2:M2"/>
    <mergeCell ref="K6:L6"/>
    <mergeCell ref="M6:M11"/>
    <mergeCell ref="B10:J10"/>
    <mergeCell ref="K10:L11"/>
  </mergeCells>
  <phoneticPr fontId="3" type="noConversion"/>
  <printOptions horizontalCentered="1"/>
  <pageMargins left="0.59055118110236227" right="0.19685039370078741" top="0.70866141732283472" bottom="0.70866141732283472" header="0" footer="0"/>
  <pageSetup paperSize="9" scale="94" orientation="landscape" r:id="rId1"/>
  <headerFooter alignWithMargins="0"/>
  <rowBreaks count="4" manualBreakCount="4">
    <brk id="15" max="12" man="1"/>
    <brk id="30" max="12" man="1"/>
    <brk id="45" max="12" man="1"/>
    <brk id="60" max="12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K90"/>
  <sheetViews>
    <sheetView showGridLines="0" view="pageBreakPreview" zoomScaleNormal="100" zoomScaleSheetLayoutView="80" workbookViewId="0">
      <selection activeCell="A74" sqref="A74:B74"/>
    </sheetView>
  </sheetViews>
  <sheetFormatPr defaultRowHeight="13.5"/>
  <cols>
    <col min="1" max="1" width="4.109375" style="20" customWidth="1"/>
    <col min="2" max="2" width="16.21875" style="20" customWidth="1"/>
    <col min="3" max="4" width="13.77734375" style="20" customWidth="1"/>
    <col min="5" max="5" width="9.88671875" style="20" customWidth="1"/>
    <col min="6" max="6" width="13.77734375" style="20" customWidth="1"/>
    <col min="7" max="7" width="9.5546875" style="20" customWidth="1"/>
    <col min="8" max="8" width="13.77734375" style="20" customWidth="1"/>
    <col min="9" max="9" width="10.21875" style="20" customWidth="1"/>
    <col min="10" max="10" width="13.77734375" style="20" customWidth="1"/>
    <col min="11" max="11" width="9.6640625" style="20" customWidth="1"/>
    <col min="12" max="16384" width="8.88671875" style="20"/>
  </cols>
  <sheetData>
    <row r="1" spans="1:11" s="55" customFormat="1" ht="39.950000000000003" customHeight="1">
      <c r="A1" s="313" t="s">
        <v>38</v>
      </c>
      <c r="B1" s="314"/>
      <c r="C1" s="314"/>
      <c r="D1" s="314"/>
      <c r="E1" s="314"/>
      <c r="F1" s="314"/>
      <c r="G1" s="314"/>
      <c r="H1" s="314"/>
      <c r="I1" s="314"/>
      <c r="J1" s="314"/>
      <c r="K1" s="314"/>
    </row>
    <row r="2" spans="1:11" ht="16.5" customHeight="1">
      <c r="A2" s="312" t="s">
        <v>451</v>
      </c>
      <c r="B2" s="312"/>
      <c r="C2" s="39"/>
      <c r="K2" s="21" t="s">
        <v>5</v>
      </c>
    </row>
    <row r="3" spans="1:11" ht="24.75" customHeight="1" thickBot="1">
      <c r="A3" s="352" t="s">
        <v>3</v>
      </c>
      <c r="B3" s="353"/>
      <c r="C3" s="354" t="s">
        <v>21</v>
      </c>
      <c r="D3" s="356" t="s">
        <v>22</v>
      </c>
      <c r="E3" s="357"/>
      <c r="F3" s="357"/>
      <c r="G3" s="357"/>
      <c r="H3" s="357"/>
      <c r="I3" s="354" t="s">
        <v>178</v>
      </c>
      <c r="J3" s="354" t="s">
        <v>23</v>
      </c>
      <c r="K3" s="358" t="s">
        <v>225</v>
      </c>
    </row>
    <row r="4" spans="1:11" ht="20.25" customHeight="1">
      <c r="A4" s="353"/>
      <c r="B4" s="353"/>
      <c r="C4" s="355"/>
      <c r="D4" s="359" t="s">
        <v>4</v>
      </c>
      <c r="E4" s="361" t="s">
        <v>24</v>
      </c>
      <c r="F4" s="354" t="s">
        <v>25</v>
      </c>
      <c r="G4" s="354" t="s">
        <v>26</v>
      </c>
      <c r="H4" s="354" t="s">
        <v>27</v>
      </c>
      <c r="I4" s="354"/>
      <c r="J4" s="354"/>
      <c r="K4" s="358"/>
    </row>
    <row r="5" spans="1:11" ht="20.25" customHeight="1">
      <c r="A5" s="353"/>
      <c r="B5" s="353"/>
      <c r="C5" s="355"/>
      <c r="D5" s="360"/>
      <c r="E5" s="361"/>
      <c r="F5" s="354"/>
      <c r="G5" s="366"/>
      <c r="H5" s="354"/>
      <c r="I5" s="354"/>
      <c r="J5" s="354"/>
      <c r="K5" s="358"/>
    </row>
    <row r="6" spans="1:11" ht="30" customHeight="1">
      <c r="A6" s="364" t="s">
        <v>109</v>
      </c>
      <c r="B6" s="38" t="s">
        <v>110</v>
      </c>
      <c r="C6" s="103"/>
      <c r="D6" s="105"/>
      <c r="E6" s="104"/>
      <c r="F6" s="41">
        <f>D6+E6</f>
        <v>0</v>
      </c>
      <c r="G6" s="40"/>
      <c r="H6" s="41">
        <f>D6+E6+G6</f>
        <v>0</v>
      </c>
      <c r="I6" s="40"/>
      <c r="J6" s="41">
        <f>C6+H6-I6</f>
        <v>0</v>
      </c>
      <c r="K6" s="40"/>
    </row>
    <row r="7" spans="1:11" ht="30" customHeight="1">
      <c r="A7" s="364"/>
      <c r="B7" s="38" t="s">
        <v>111</v>
      </c>
      <c r="C7" s="103"/>
      <c r="D7" s="105"/>
      <c r="E7" s="104"/>
      <c r="F7" s="41">
        <f t="shared" ref="F7:F18" si="0">D7+E7</f>
        <v>0</v>
      </c>
      <c r="G7" s="40"/>
      <c r="H7" s="41">
        <f t="shared" ref="H7:H18" si="1">D7+E7+G7</f>
        <v>0</v>
      </c>
      <c r="I7" s="40"/>
      <c r="J7" s="41">
        <f t="shared" ref="J7:J18" si="2">C7+H7-I7</f>
        <v>0</v>
      </c>
      <c r="K7" s="40"/>
    </row>
    <row r="8" spans="1:11" ht="30" customHeight="1">
      <c r="A8" s="364"/>
      <c r="B8" s="38" t="s">
        <v>112</v>
      </c>
      <c r="C8" s="103"/>
      <c r="D8" s="105"/>
      <c r="E8" s="104"/>
      <c r="F8" s="41">
        <f t="shared" si="0"/>
        <v>0</v>
      </c>
      <c r="G8" s="40"/>
      <c r="H8" s="41">
        <f>D8+E8+G8</f>
        <v>0</v>
      </c>
      <c r="I8" s="40"/>
      <c r="J8" s="41">
        <f t="shared" si="2"/>
        <v>0</v>
      </c>
      <c r="K8" s="40"/>
    </row>
    <row r="9" spans="1:11" ht="30" customHeight="1">
      <c r="A9" s="365" t="s">
        <v>113</v>
      </c>
      <c r="B9" s="365"/>
      <c r="C9" s="103"/>
      <c r="D9" s="105"/>
      <c r="E9" s="104"/>
      <c r="F9" s="41">
        <f t="shared" si="0"/>
        <v>0</v>
      </c>
      <c r="G9" s="40"/>
      <c r="H9" s="41">
        <f t="shared" si="1"/>
        <v>0</v>
      </c>
      <c r="I9" s="40"/>
      <c r="J9" s="41">
        <f t="shared" si="2"/>
        <v>0</v>
      </c>
      <c r="K9" s="40"/>
    </row>
    <row r="10" spans="1:11" ht="30" customHeight="1">
      <c r="A10" s="362" t="s">
        <v>179</v>
      </c>
      <c r="B10" s="363"/>
      <c r="C10" s="103"/>
      <c r="D10" s="105"/>
      <c r="E10" s="104"/>
      <c r="F10" s="41">
        <f t="shared" si="0"/>
        <v>0</v>
      </c>
      <c r="G10" s="40"/>
      <c r="H10" s="41">
        <f>D10+E10+G10</f>
        <v>0</v>
      </c>
      <c r="I10" s="40"/>
      <c r="J10" s="41">
        <f t="shared" si="2"/>
        <v>0</v>
      </c>
      <c r="K10" s="40"/>
    </row>
    <row r="11" spans="1:11" ht="30" customHeight="1">
      <c r="A11" s="364" t="s">
        <v>114</v>
      </c>
      <c r="B11" s="263" t="s">
        <v>115</v>
      </c>
      <c r="C11" s="103"/>
      <c r="D11" s="105"/>
      <c r="E11" s="104"/>
      <c r="F11" s="41">
        <f t="shared" si="0"/>
        <v>0</v>
      </c>
      <c r="G11" s="40"/>
      <c r="H11" s="41">
        <f t="shared" si="1"/>
        <v>0</v>
      </c>
      <c r="I11" s="40"/>
      <c r="J11" s="41">
        <f t="shared" si="2"/>
        <v>0</v>
      </c>
      <c r="K11" s="40"/>
    </row>
    <row r="12" spans="1:11" ht="30" customHeight="1">
      <c r="A12" s="364"/>
      <c r="B12" s="263" t="s">
        <v>116</v>
      </c>
      <c r="C12" s="103"/>
      <c r="D12" s="105"/>
      <c r="E12" s="104"/>
      <c r="F12" s="41">
        <f t="shared" si="0"/>
        <v>0</v>
      </c>
      <c r="G12" s="40"/>
      <c r="H12" s="41">
        <f t="shared" si="1"/>
        <v>0</v>
      </c>
      <c r="I12" s="40"/>
      <c r="J12" s="41">
        <f t="shared" si="2"/>
        <v>0</v>
      </c>
      <c r="K12" s="40"/>
    </row>
    <row r="13" spans="1:11" ht="30" customHeight="1">
      <c r="A13" s="364"/>
      <c r="B13" s="264" t="s">
        <v>117</v>
      </c>
      <c r="C13" s="103"/>
      <c r="D13" s="105"/>
      <c r="E13" s="104"/>
      <c r="F13" s="41">
        <f t="shared" si="0"/>
        <v>0</v>
      </c>
      <c r="G13" s="40"/>
      <c r="H13" s="41">
        <f t="shared" si="1"/>
        <v>0</v>
      </c>
      <c r="I13" s="40"/>
      <c r="J13" s="41">
        <f t="shared" si="2"/>
        <v>0</v>
      </c>
      <c r="K13" s="40"/>
    </row>
    <row r="14" spans="1:11" ht="30" customHeight="1">
      <c r="A14" s="364"/>
      <c r="B14" s="263" t="s">
        <v>118</v>
      </c>
      <c r="C14" s="103"/>
      <c r="D14" s="105"/>
      <c r="E14" s="104"/>
      <c r="F14" s="41">
        <f t="shared" si="0"/>
        <v>0</v>
      </c>
      <c r="G14" s="40"/>
      <c r="H14" s="41">
        <f t="shared" si="1"/>
        <v>0</v>
      </c>
      <c r="I14" s="40"/>
      <c r="J14" s="41">
        <f t="shared" si="2"/>
        <v>0</v>
      </c>
      <c r="K14" s="40"/>
    </row>
    <row r="15" spans="1:11" ht="30" customHeight="1">
      <c r="A15" s="364"/>
      <c r="B15" s="263" t="s">
        <v>119</v>
      </c>
      <c r="C15" s="103"/>
      <c r="D15" s="105"/>
      <c r="E15" s="104"/>
      <c r="F15" s="41">
        <f t="shared" si="0"/>
        <v>0</v>
      </c>
      <c r="G15" s="40"/>
      <c r="H15" s="41">
        <f t="shared" si="1"/>
        <v>0</v>
      </c>
      <c r="I15" s="40"/>
      <c r="J15" s="41">
        <f t="shared" si="2"/>
        <v>0</v>
      </c>
      <c r="K15" s="40"/>
    </row>
    <row r="16" spans="1:11" ht="30" customHeight="1">
      <c r="A16" s="364"/>
      <c r="B16" s="263" t="s">
        <v>391</v>
      </c>
      <c r="C16" s="103"/>
      <c r="D16" s="105"/>
      <c r="E16" s="104"/>
      <c r="F16" s="41">
        <f t="shared" si="0"/>
        <v>0</v>
      </c>
      <c r="G16" s="40"/>
      <c r="H16" s="41">
        <f t="shared" si="1"/>
        <v>0</v>
      </c>
      <c r="I16" s="40"/>
      <c r="J16" s="41">
        <f t="shared" si="2"/>
        <v>0</v>
      </c>
      <c r="K16" s="40"/>
    </row>
    <row r="17" spans="1:11" ht="30" customHeight="1">
      <c r="A17" s="364"/>
      <c r="B17" s="263" t="s">
        <v>390</v>
      </c>
      <c r="C17" s="103"/>
      <c r="D17" s="105"/>
      <c r="E17" s="104"/>
      <c r="F17" s="41">
        <f t="shared" si="0"/>
        <v>0</v>
      </c>
      <c r="G17" s="40"/>
      <c r="H17" s="41">
        <f t="shared" si="1"/>
        <v>0</v>
      </c>
      <c r="I17" s="40"/>
      <c r="J17" s="41">
        <f t="shared" si="2"/>
        <v>0</v>
      </c>
      <c r="K17" s="40"/>
    </row>
    <row r="18" spans="1:11" ht="30" customHeight="1" thickBot="1">
      <c r="A18" s="364"/>
      <c r="B18" s="263" t="s">
        <v>392</v>
      </c>
      <c r="C18" s="103"/>
      <c r="D18" s="106"/>
      <c r="E18" s="104"/>
      <c r="F18" s="41">
        <f t="shared" si="0"/>
        <v>0</v>
      </c>
      <c r="G18" s="40"/>
      <c r="H18" s="41">
        <f t="shared" si="1"/>
        <v>0</v>
      </c>
      <c r="I18" s="40"/>
      <c r="J18" s="41">
        <f t="shared" si="2"/>
        <v>0</v>
      </c>
      <c r="K18" s="40"/>
    </row>
    <row r="19" spans="1:11" s="55" customFormat="1" ht="39.950000000000003" customHeight="1">
      <c r="A19" s="313" t="s">
        <v>38</v>
      </c>
      <c r="B19" s="314"/>
      <c r="C19" s="314"/>
      <c r="D19" s="314"/>
      <c r="E19" s="314"/>
      <c r="F19" s="314"/>
      <c r="G19" s="314"/>
      <c r="H19" s="314"/>
      <c r="I19" s="314"/>
      <c r="J19" s="314"/>
      <c r="K19" s="314"/>
    </row>
    <row r="20" spans="1:11" ht="16.5" customHeight="1">
      <c r="A20" s="312" t="s">
        <v>389</v>
      </c>
      <c r="B20" s="312"/>
      <c r="C20" s="39"/>
      <c r="K20" s="21" t="s">
        <v>5</v>
      </c>
    </row>
    <row r="21" spans="1:11" ht="24.75" customHeight="1" thickBot="1">
      <c r="A21" s="352" t="s">
        <v>3</v>
      </c>
      <c r="B21" s="353"/>
      <c r="C21" s="354" t="s">
        <v>21</v>
      </c>
      <c r="D21" s="356" t="s">
        <v>22</v>
      </c>
      <c r="E21" s="357"/>
      <c r="F21" s="357"/>
      <c r="G21" s="357"/>
      <c r="H21" s="357"/>
      <c r="I21" s="354" t="s">
        <v>178</v>
      </c>
      <c r="J21" s="354" t="s">
        <v>23</v>
      </c>
      <c r="K21" s="358" t="s">
        <v>225</v>
      </c>
    </row>
    <row r="22" spans="1:11" ht="20.25" customHeight="1">
      <c r="A22" s="353"/>
      <c r="B22" s="353"/>
      <c r="C22" s="355"/>
      <c r="D22" s="359" t="s">
        <v>4</v>
      </c>
      <c r="E22" s="361" t="s">
        <v>24</v>
      </c>
      <c r="F22" s="354" t="s">
        <v>25</v>
      </c>
      <c r="G22" s="354" t="s">
        <v>26</v>
      </c>
      <c r="H22" s="354" t="s">
        <v>27</v>
      </c>
      <c r="I22" s="354"/>
      <c r="J22" s="354"/>
      <c r="K22" s="358"/>
    </row>
    <row r="23" spans="1:11" ht="20.25" customHeight="1">
      <c r="A23" s="353"/>
      <c r="B23" s="353"/>
      <c r="C23" s="355"/>
      <c r="D23" s="360"/>
      <c r="E23" s="361"/>
      <c r="F23" s="354"/>
      <c r="G23" s="366"/>
      <c r="H23" s="354"/>
      <c r="I23" s="354"/>
      <c r="J23" s="354"/>
      <c r="K23" s="358"/>
    </row>
    <row r="24" spans="1:11" ht="30" customHeight="1">
      <c r="A24" s="364" t="s">
        <v>109</v>
      </c>
      <c r="B24" s="245" t="s">
        <v>110</v>
      </c>
      <c r="C24" s="103"/>
      <c r="D24" s="105"/>
      <c r="E24" s="104"/>
      <c r="F24" s="41">
        <f>D24+E24</f>
        <v>0</v>
      </c>
      <c r="G24" s="40"/>
      <c r="H24" s="41">
        <f>D24+E24+G24</f>
        <v>0</v>
      </c>
      <c r="I24" s="40"/>
      <c r="J24" s="41">
        <f>C24+H24-I24</f>
        <v>0</v>
      </c>
      <c r="K24" s="40"/>
    </row>
    <row r="25" spans="1:11" ht="30" customHeight="1">
      <c r="A25" s="364"/>
      <c r="B25" s="245" t="s">
        <v>111</v>
      </c>
      <c r="C25" s="103"/>
      <c r="D25" s="105"/>
      <c r="E25" s="104"/>
      <c r="F25" s="41">
        <f t="shared" ref="F25:F36" si="3">D25+E25</f>
        <v>0</v>
      </c>
      <c r="G25" s="40"/>
      <c r="H25" s="41">
        <f t="shared" ref="H25" si="4">D25+E25+G25</f>
        <v>0</v>
      </c>
      <c r="I25" s="40"/>
      <c r="J25" s="41">
        <f t="shared" ref="J25:J36" si="5">C25+H25-I25</f>
        <v>0</v>
      </c>
      <c r="K25" s="40"/>
    </row>
    <row r="26" spans="1:11" ht="30" customHeight="1">
      <c r="A26" s="364"/>
      <c r="B26" s="245" t="s">
        <v>112</v>
      </c>
      <c r="C26" s="103"/>
      <c r="D26" s="105"/>
      <c r="E26" s="104"/>
      <c r="F26" s="41">
        <f t="shared" si="3"/>
        <v>0</v>
      </c>
      <c r="G26" s="40"/>
      <c r="H26" s="41">
        <f>D26+E26+G26</f>
        <v>0</v>
      </c>
      <c r="I26" s="40"/>
      <c r="J26" s="41">
        <f t="shared" si="5"/>
        <v>0</v>
      </c>
      <c r="K26" s="40"/>
    </row>
    <row r="27" spans="1:11" ht="30" customHeight="1">
      <c r="A27" s="365" t="s">
        <v>113</v>
      </c>
      <c r="B27" s="365"/>
      <c r="C27" s="103"/>
      <c r="D27" s="105"/>
      <c r="E27" s="104"/>
      <c r="F27" s="41">
        <f t="shared" si="3"/>
        <v>0</v>
      </c>
      <c r="G27" s="40"/>
      <c r="H27" s="41">
        <f t="shared" ref="H27" si="6">D27+E27+G27</f>
        <v>0</v>
      </c>
      <c r="I27" s="40"/>
      <c r="J27" s="41">
        <f t="shared" si="5"/>
        <v>0</v>
      </c>
      <c r="K27" s="40"/>
    </row>
    <row r="28" spans="1:11" ht="30" customHeight="1">
      <c r="A28" s="362" t="s">
        <v>179</v>
      </c>
      <c r="B28" s="363"/>
      <c r="C28" s="103"/>
      <c r="D28" s="105"/>
      <c r="E28" s="104"/>
      <c r="F28" s="41">
        <f t="shared" si="3"/>
        <v>0</v>
      </c>
      <c r="G28" s="40"/>
      <c r="H28" s="41">
        <f>D28+E28+G28</f>
        <v>0</v>
      </c>
      <c r="I28" s="40"/>
      <c r="J28" s="41">
        <f t="shared" si="5"/>
        <v>0</v>
      </c>
      <c r="K28" s="40"/>
    </row>
    <row r="29" spans="1:11" ht="30" customHeight="1">
      <c r="A29" s="364" t="s">
        <v>114</v>
      </c>
      <c r="B29" s="263" t="s">
        <v>115</v>
      </c>
      <c r="C29" s="103"/>
      <c r="D29" s="105"/>
      <c r="E29" s="104"/>
      <c r="F29" s="41">
        <f t="shared" si="3"/>
        <v>0</v>
      </c>
      <c r="G29" s="40"/>
      <c r="H29" s="41">
        <f t="shared" ref="H29:H36" si="7">D29+E29+G29</f>
        <v>0</v>
      </c>
      <c r="I29" s="40"/>
      <c r="J29" s="41">
        <f t="shared" si="5"/>
        <v>0</v>
      </c>
      <c r="K29" s="40"/>
    </row>
    <row r="30" spans="1:11" ht="30" customHeight="1">
      <c r="A30" s="364"/>
      <c r="B30" s="263" t="s">
        <v>116</v>
      </c>
      <c r="C30" s="103"/>
      <c r="D30" s="105"/>
      <c r="E30" s="104"/>
      <c r="F30" s="41">
        <f t="shared" si="3"/>
        <v>0</v>
      </c>
      <c r="G30" s="40"/>
      <c r="H30" s="41">
        <f t="shared" si="7"/>
        <v>0</v>
      </c>
      <c r="I30" s="40"/>
      <c r="J30" s="41">
        <f t="shared" si="5"/>
        <v>0</v>
      </c>
      <c r="K30" s="40"/>
    </row>
    <row r="31" spans="1:11" ht="30" customHeight="1">
      <c r="A31" s="364"/>
      <c r="B31" s="264" t="s">
        <v>117</v>
      </c>
      <c r="C31" s="103"/>
      <c r="D31" s="105"/>
      <c r="E31" s="104"/>
      <c r="F31" s="41">
        <f t="shared" si="3"/>
        <v>0</v>
      </c>
      <c r="G31" s="40"/>
      <c r="H31" s="41">
        <f t="shared" si="7"/>
        <v>0</v>
      </c>
      <c r="I31" s="40"/>
      <c r="J31" s="41">
        <f t="shared" si="5"/>
        <v>0</v>
      </c>
      <c r="K31" s="40"/>
    </row>
    <row r="32" spans="1:11" ht="30" customHeight="1">
      <c r="A32" s="364"/>
      <c r="B32" s="263" t="s">
        <v>118</v>
      </c>
      <c r="C32" s="103"/>
      <c r="D32" s="105"/>
      <c r="E32" s="104"/>
      <c r="F32" s="41">
        <f t="shared" si="3"/>
        <v>0</v>
      </c>
      <c r="G32" s="40"/>
      <c r="H32" s="41">
        <f t="shared" si="7"/>
        <v>0</v>
      </c>
      <c r="I32" s="40"/>
      <c r="J32" s="41">
        <f t="shared" si="5"/>
        <v>0</v>
      </c>
      <c r="K32" s="40"/>
    </row>
    <row r="33" spans="1:11" ht="30" customHeight="1">
      <c r="A33" s="364"/>
      <c r="B33" s="263" t="s">
        <v>119</v>
      </c>
      <c r="C33" s="103"/>
      <c r="D33" s="105"/>
      <c r="E33" s="104"/>
      <c r="F33" s="41">
        <f t="shared" si="3"/>
        <v>0</v>
      </c>
      <c r="G33" s="40"/>
      <c r="H33" s="41">
        <f t="shared" si="7"/>
        <v>0</v>
      </c>
      <c r="I33" s="40"/>
      <c r="J33" s="41">
        <f t="shared" si="5"/>
        <v>0</v>
      </c>
      <c r="K33" s="40"/>
    </row>
    <row r="34" spans="1:11" ht="30" customHeight="1">
      <c r="A34" s="364"/>
      <c r="B34" s="263" t="s">
        <v>391</v>
      </c>
      <c r="C34" s="103"/>
      <c r="D34" s="105"/>
      <c r="E34" s="104"/>
      <c r="F34" s="41">
        <f t="shared" si="3"/>
        <v>0</v>
      </c>
      <c r="G34" s="40"/>
      <c r="H34" s="41">
        <f t="shared" si="7"/>
        <v>0</v>
      </c>
      <c r="I34" s="40"/>
      <c r="J34" s="41">
        <f t="shared" si="5"/>
        <v>0</v>
      </c>
      <c r="K34" s="40"/>
    </row>
    <row r="35" spans="1:11" ht="30" customHeight="1">
      <c r="A35" s="364"/>
      <c r="B35" s="263" t="s">
        <v>390</v>
      </c>
      <c r="C35" s="103"/>
      <c r="D35" s="105"/>
      <c r="E35" s="104"/>
      <c r="F35" s="41">
        <f t="shared" si="3"/>
        <v>0</v>
      </c>
      <c r="G35" s="40"/>
      <c r="H35" s="41">
        <f t="shared" si="7"/>
        <v>0</v>
      </c>
      <c r="I35" s="40"/>
      <c r="J35" s="41">
        <f t="shared" si="5"/>
        <v>0</v>
      </c>
      <c r="K35" s="40"/>
    </row>
    <row r="36" spans="1:11" ht="30" customHeight="1" thickBot="1">
      <c r="A36" s="364"/>
      <c r="B36" s="263" t="s">
        <v>392</v>
      </c>
      <c r="C36" s="103"/>
      <c r="D36" s="106"/>
      <c r="E36" s="104"/>
      <c r="F36" s="41">
        <f t="shared" si="3"/>
        <v>0</v>
      </c>
      <c r="G36" s="40"/>
      <c r="H36" s="41">
        <f t="shared" si="7"/>
        <v>0</v>
      </c>
      <c r="I36" s="40"/>
      <c r="J36" s="41">
        <f t="shared" si="5"/>
        <v>0</v>
      </c>
      <c r="K36" s="40"/>
    </row>
    <row r="37" spans="1:11" s="55" customFormat="1" ht="39.950000000000003" customHeight="1">
      <c r="A37" s="313" t="s">
        <v>38</v>
      </c>
      <c r="B37" s="314"/>
      <c r="C37" s="314"/>
      <c r="D37" s="314"/>
      <c r="E37" s="314"/>
      <c r="F37" s="314"/>
      <c r="G37" s="314"/>
      <c r="H37" s="314"/>
      <c r="I37" s="314"/>
      <c r="J37" s="314"/>
      <c r="K37" s="314"/>
    </row>
    <row r="38" spans="1:11" ht="16.5" customHeight="1">
      <c r="A38" s="312" t="s">
        <v>434</v>
      </c>
      <c r="B38" s="312"/>
      <c r="C38" s="39"/>
      <c r="K38" s="21" t="s">
        <v>5</v>
      </c>
    </row>
    <row r="39" spans="1:11" ht="24.75" customHeight="1" thickBot="1">
      <c r="A39" s="352" t="s">
        <v>3</v>
      </c>
      <c r="B39" s="353"/>
      <c r="C39" s="354" t="s">
        <v>21</v>
      </c>
      <c r="D39" s="356" t="s">
        <v>22</v>
      </c>
      <c r="E39" s="357"/>
      <c r="F39" s="357"/>
      <c r="G39" s="357"/>
      <c r="H39" s="357"/>
      <c r="I39" s="354" t="s">
        <v>178</v>
      </c>
      <c r="J39" s="354" t="s">
        <v>23</v>
      </c>
      <c r="K39" s="358" t="s">
        <v>225</v>
      </c>
    </row>
    <row r="40" spans="1:11" ht="20.25" customHeight="1">
      <c r="A40" s="353"/>
      <c r="B40" s="353"/>
      <c r="C40" s="355"/>
      <c r="D40" s="359" t="s">
        <v>4</v>
      </c>
      <c r="E40" s="361" t="s">
        <v>24</v>
      </c>
      <c r="F40" s="354" t="s">
        <v>25</v>
      </c>
      <c r="G40" s="354" t="s">
        <v>26</v>
      </c>
      <c r="H40" s="354" t="s">
        <v>27</v>
      </c>
      <c r="I40" s="354"/>
      <c r="J40" s="354"/>
      <c r="K40" s="358"/>
    </row>
    <row r="41" spans="1:11" ht="20.25" customHeight="1">
      <c r="A41" s="353"/>
      <c r="B41" s="353"/>
      <c r="C41" s="355"/>
      <c r="D41" s="360"/>
      <c r="E41" s="361"/>
      <c r="F41" s="354"/>
      <c r="G41" s="366"/>
      <c r="H41" s="354"/>
      <c r="I41" s="354"/>
      <c r="J41" s="354"/>
      <c r="K41" s="358"/>
    </row>
    <row r="42" spans="1:11" ht="30" customHeight="1">
      <c r="A42" s="364" t="s">
        <v>109</v>
      </c>
      <c r="B42" s="245" t="s">
        <v>110</v>
      </c>
      <c r="C42" s="103"/>
      <c r="D42" s="105"/>
      <c r="E42" s="104"/>
      <c r="F42" s="41">
        <f>D42+E42</f>
        <v>0</v>
      </c>
      <c r="G42" s="40"/>
      <c r="H42" s="41">
        <f>D42+E42+G42</f>
        <v>0</v>
      </c>
      <c r="I42" s="40"/>
      <c r="J42" s="41">
        <f>C42+H42-I42</f>
        <v>0</v>
      </c>
      <c r="K42" s="40"/>
    </row>
    <row r="43" spans="1:11" ht="30" customHeight="1">
      <c r="A43" s="364"/>
      <c r="B43" s="245" t="s">
        <v>111</v>
      </c>
      <c r="C43" s="103"/>
      <c r="D43" s="105"/>
      <c r="E43" s="104"/>
      <c r="F43" s="41">
        <f t="shared" ref="F43:F54" si="8">D43+E43</f>
        <v>0</v>
      </c>
      <c r="G43" s="40"/>
      <c r="H43" s="41">
        <f t="shared" ref="H43" si="9">D43+E43+G43</f>
        <v>0</v>
      </c>
      <c r="I43" s="40"/>
      <c r="J43" s="41">
        <f t="shared" ref="J43:J54" si="10">C43+H43-I43</f>
        <v>0</v>
      </c>
      <c r="K43" s="40"/>
    </row>
    <row r="44" spans="1:11" ht="30" customHeight="1">
      <c r="A44" s="364"/>
      <c r="B44" s="245" t="s">
        <v>112</v>
      </c>
      <c r="C44" s="103"/>
      <c r="D44" s="105"/>
      <c r="E44" s="104"/>
      <c r="F44" s="41">
        <f t="shared" si="8"/>
        <v>0</v>
      </c>
      <c r="G44" s="40"/>
      <c r="H44" s="41">
        <f>D44+E44+G44</f>
        <v>0</v>
      </c>
      <c r="I44" s="40"/>
      <c r="J44" s="41">
        <f t="shared" si="10"/>
        <v>0</v>
      </c>
      <c r="K44" s="40"/>
    </row>
    <row r="45" spans="1:11" ht="30" customHeight="1">
      <c r="A45" s="365" t="s">
        <v>113</v>
      </c>
      <c r="B45" s="365"/>
      <c r="C45" s="103"/>
      <c r="D45" s="105"/>
      <c r="E45" s="104"/>
      <c r="F45" s="41">
        <f t="shared" si="8"/>
        <v>0</v>
      </c>
      <c r="G45" s="40"/>
      <c r="H45" s="41">
        <f t="shared" ref="H45" si="11">D45+E45+G45</f>
        <v>0</v>
      </c>
      <c r="I45" s="40"/>
      <c r="J45" s="41">
        <f t="shared" si="10"/>
        <v>0</v>
      </c>
      <c r="K45" s="40"/>
    </row>
    <row r="46" spans="1:11" ht="30" customHeight="1">
      <c r="A46" s="362" t="s">
        <v>179</v>
      </c>
      <c r="B46" s="363"/>
      <c r="C46" s="103"/>
      <c r="D46" s="105"/>
      <c r="E46" s="104"/>
      <c r="F46" s="41">
        <f t="shared" si="8"/>
        <v>0</v>
      </c>
      <c r="G46" s="40"/>
      <c r="H46" s="41">
        <f>D46+E46+G46</f>
        <v>0</v>
      </c>
      <c r="I46" s="40"/>
      <c r="J46" s="41">
        <f t="shared" si="10"/>
        <v>0</v>
      </c>
      <c r="K46" s="40"/>
    </row>
    <row r="47" spans="1:11" ht="30" customHeight="1">
      <c r="A47" s="364" t="s">
        <v>114</v>
      </c>
      <c r="B47" s="263" t="s">
        <v>115</v>
      </c>
      <c r="C47" s="103"/>
      <c r="D47" s="105"/>
      <c r="E47" s="104"/>
      <c r="F47" s="41">
        <f t="shared" si="8"/>
        <v>0</v>
      </c>
      <c r="G47" s="40"/>
      <c r="H47" s="41">
        <f t="shared" ref="H47:H54" si="12">D47+E47+G47</f>
        <v>0</v>
      </c>
      <c r="I47" s="40"/>
      <c r="J47" s="41">
        <f t="shared" si="10"/>
        <v>0</v>
      </c>
      <c r="K47" s="40"/>
    </row>
    <row r="48" spans="1:11" ht="30" customHeight="1">
      <c r="A48" s="364"/>
      <c r="B48" s="263" t="s">
        <v>116</v>
      </c>
      <c r="C48" s="103"/>
      <c r="D48" s="105"/>
      <c r="E48" s="104"/>
      <c r="F48" s="41">
        <f t="shared" si="8"/>
        <v>0</v>
      </c>
      <c r="G48" s="40"/>
      <c r="H48" s="41">
        <f t="shared" si="12"/>
        <v>0</v>
      </c>
      <c r="I48" s="40"/>
      <c r="J48" s="41">
        <f t="shared" si="10"/>
        <v>0</v>
      </c>
      <c r="K48" s="40"/>
    </row>
    <row r="49" spans="1:11" ht="30" customHeight="1">
      <c r="A49" s="364"/>
      <c r="B49" s="264" t="s">
        <v>117</v>
      </c>
      <c r="C49" s="103"/>
      <c r="D49" s="105"/>
      <c r="E49" s="104"/>
      <c r="F49" s="41">
        <f t="shared" si="8"/>
        <v>0</v>
      </c>
      <c r="G49" s="40"/>
      <c r="H49" s="41">
        <f t="shared" si="12"/>
        <v>0</v>
      </c>
      <c r="I49" s="40"/>
      <c r="J49" s="41">
        <f t="shared" si="10"/>
        <v>0</v>
      </c>
      <c r="K49" s="40"/>
    </row>
    <row r="50" spans="1:11" ht="30" customHeight="1">
      <c r="A50" s="364"/>
      <c r="B50" s="263" t="s">
        <v>118</v>
      </c>
      <c r="C50" s="103"/>
      <c r="D50" s="105"/>
      <c r="E50" s="104"/>
      <c r="F50" s="41">
        <f t="shared" si="8"/>
        <v>0</v>
      </c>
      <c r="G50" s="40"/>
      <c r="H50" s="41">
        <f t="shared" si="12"/>
        <v>0</v>
      </c>
      <c r="I50" s="40"/>
      <c r="J50" s="41">
        <f t="shared" si="10"/>
        <v>0</v>
      </c>
      <c r="K50" s="40"/>
    </row>
    <row r="51" spans="1:11" ht="30" customHeight="1">
      <c r="A51" s="364"/>
      <c r="B51" s="263" t="s">
        <v>119</v>
      </c>
      <c r="C51" s="103"/>
      <c r="D51" s="105"/>
      <c r="E51" s="104"/>
      <c r="F51" s="41">
        <f t="shared" si="8"/>
        <v>0</v>
      </c>
      <c r="G51" s="40"/>
      <c r="H51" s="41">
        <f t="shared" si="12"/>
        <v>0</v>
      </c>
      <c r="I51" s="40"/>
      <c r="J51" s="41">
        <f t="shared" si="10"/>
        <v>0</v>
      </c>
      <c r="K51" s="40"/>
    </row>
    <row r="52" spans="1:11" ht="30" customHeight="1">
      <c r="A52" s="364"/>
      <c r="B52" s="263" t="s">
        <v>391</v>
      </c>
      <c r="C52" s="103"/>
      <c r="D52" s="105"/>
      <c r="E52" s="104"/>
      <c r="F52" s="41">
        <f t="shared" si="8"/>
        <v>0</v>
      </c>
      <c r="G52" s="40"/>
      <c r="H52" s="41">
        <f t="shared" si="12"/>
        <v>0</v>
      </c>
      <c r="I52" s="40"/>
      <c r="J52" s="41">
        <f t="shared" si="10"/>
        <v>0</v>
      </c>
      <c r="K52" s="40"/>
    </row>
    <row r="53" spans="1:11" ht="30" customHeight="1">
      <c r="A53" s="364"/>
      <c r="B53" s="263" t="s">
        <v>390</v>
      </c>
      <c r="C53" s="103"/>
      <c r="D53" s="105"/>
      <c r="E53" s="104"/>
      <c r="F53" s="41">
        <f t="shared" si="8"/>
        <v>0</v>
      </c>
      <c r="G53" s="40"/>
      <c r="H53" s="41">
        <f t="shared" si="12"/>
        <v>0</v>
      </c>
      <c r="I53" s="40"/>
      <c r="J53" s="41">
        <f t="shared" si="10"/>
        <v>0</v>
      </c>
      <c r="K53" s="40"/>
    </row>
    <row r="54" spans="1:11" ht="30" customHeight="1" thickBot="1">
      <c r="A54" s="364"/>
      <c r="B54" s="263" t="s">
        <v>392</v>
      </c>
      <c r="C54" s="103"/>
      <c r="D54" s="106"/>
      <c r="E54" s="104"/>
      <c r="F54" s="41">
        <f t="shared" si="8"/>
        <v>0</v>
      </c>
      <c r="G54" s="40"/>
      <c r="H54" s="41">
        <f t="shared" si="12"/>
        <v>0</v>
      </c>
      <c r="I54" s="40"/>
      <c r="J54" s="41">
        <f t="shared" si="10"/>
        <v>0</v>
      </c>
      <c r="K54" s="40"/>
    </row>
    <row r="55" spans="1:11" s="55" customFormat="1" ht="39.950000000000003" customHeight="1">
      <c r="A55" s="313" t="s">
        <v>38</v>
      </c>
      <c r="B55" s="314"/>
      <c r="C55" s="314"/>
      <c r="D55" s="314"/>
      <c r="E55" s="314"/>
      <c r="F55" s="314"/>
      <c r="G55" s="314"/>
      <c r="H55" s="314"/>
      <c r="I55" s="314"/>
      <c r="J55" s="314"/>
      <c r="K55" s="314"/>
    </row>
    <row r="56" spans="1:11" ht="16.5" customHeight="1">
      <c r="A56" s="312" t="s">
        <v>439</v>
      </c>
      <c r="B56" s="312"/>
      <c r="C56" s="39"/>
      <c r="K56" s="21" t="s">
        <v>5</v>
      </c>
    </row>
    <row r="57" spans="1:11" ht="24.75" customHeight="1" thickBot="1">
      <c r="A57" s="352" t="s">
        <v>3</v>
      </c>
      <c r="B57" s="353"/>
      <c r="C57" s="354" t="s">
        <v>21</v>
      </c>
      <c r="D57" s="356" t="s">
        <v>22</v>
      </c>
      <c r="E57" s="357"/>
      <c r="F57" s="357"/>
      <c r="G57" s="357"/>
      <c r="H57" s="357"/>
      <c r="I57" s="354" t="s">
        <v>178</v>
      </c>
      <c r="J57" s="354" t="s">
        <v>23</v>
      </c>
      <c r="K57" s="358" t="s">
        <v>225</v>
      </c>
    </row>
    <row r="58" spans="1:11" ht="20.25" customHeight="1">
      <c r="A58" s="353"/>
      <c r="B58" s="353"/>
      <c r="C58" s="355"/>
      <c r="D58" s="359" t="s">
        <v>4</v>
      </c>
      <c r="E58" s="361" t="s">
        <v>24</v>
      </c>
      <c r="F58" s="354" t="s">
        <v>25</v>
      </c>
      <c r="G58" s="354" t="s">
        <v>26</v>
      </c>
      <c r="H58" s="354" t="s">
        <v>27</v>
      </c>
      <c r="I58" s="354"/>
      <c r="J58" s="354"/>
      <c r="K58" s="358"/>
    </row>
    <row r="59" spans="1:11" ht="20.25" customHeight="1">
      <c r="A59" s="353"/>
      <c r="B59" s="353"/>
      <c r="C59" s="355"/>
      <c r="D59" s="360"/>
      <c r="E59" s="361"/>
      <c r="F59" s="354"/>
      <c r="G59" s="366"/>
      <c r="H59" s="354"/>
      <c r="I59" s="354"/>
      <c r="J59" s="354"/>
      <c r="K59" s="358"/>
    </row>
    <row r="60" spans="1:11" ht="30" customHeight="1">
      <c r="A60" s="364" t="s">
        <v>109</v>
      </c>
      <c r="B60" s="245" t="s">
        <v>110</v>
      </c>
      <c r="C60" s="103"/>
      <c r="D60" s="105"/>
      <c r="E60" s="104"/>
      <c r="F60" s="41">
        <f>D60+E60</f>
        <v>0</v>
      </c>
      <c r="G60" s="40"/>
      <c r="H60" s="41">
        <f>D60+E60+G60</f>
        <v>0</v>
      </c>
      <c r="I60" s="40"/>
      <c r="J60" s="41">
        <f>C60+H60-I60</f>
        <v>0</v>
      </c>
      <c r="K60" s="40"/>
    </row>
    <row r="61" spans="1:11" ht="30" customHeight="1">
      <c r="A61" s="364"/>
      <c r="B61" s="245" t="s">
        <v>111</v>
      </c>
      <c r="C61" s="103"/>
      <c r="D61" s="105"/>
      <c r="E61" s="104"/>
      <c r="F61" s="41">
        <f t="shared" ref="F61:F72" si="13">D61+E61</f>
        <v>0</v>
      </c>
      <c r="G61" s="40"/>
      <c r="H61" s="41">
        <f t="shared" ref="H61" si="14">D61+E61+G61</f>
        <v>0</v>
      </c>
      <c r="I61" s="40"/>
      <c r="J61" s="41">
        <f t="shared" ref="J61:J72" si="15">C61+H61-I61</f>
        <v>0</v>
      </c>
      <c r="K61" s="40"/>
    </row>
    <row r="62" spans="1:11" ht="30" customHeight="1">
      <c r="A62" s="364"/>
      <c r="B62" s="245" t="s">
        <v>112</v>
      </c>
      <c r="C62" s="103"/>
      <c r="D62" s="105"/>
      <c r="E62" s="104"/>
      <c r="F62" s="41">
        <f t="shared" si="13"/>
        <v>0</v>
      </c>
      <c r="G62" s="40"/>
      <c r="H62" s="41">
        <f>D62+E62+G62</f>
        <v>0</v>
      </c>
      <c r="I62" s="40"/>
      <c r="J62" s="41">
        <f t="shared" si="15"/>
        <v>0</v>
      </c>
      <c r="K62" s="40"/>
    </row>
    <row r="63" spans="1:11" ht="30" customHeight="1">
      <c r="A63" s="365" t="s">
        <v>113</v>
      </c>
      <c r="B63" s="365"/>
      <c r="C63" s="103"/>
      <c r="D63" s="105"/>
      <c r="E63" s="104"/>
      <c r="F63" s="41">
        <f t="shared" si="13"/>
        <v>0</v>
      </c>
      <c r="G63" s="40"/>
      <c r="H63" s="41">
        <f t="shared" ref="H63" si="16">D63+E63+G63</f>
        <v>0</v>
      </c>
      <c r="I63" s="40"/>
      <c r="J63" s="41">
        <f t="shared" si="15"/>
        <v>0</v>
      </c>
      <c r="K63" s="40"/>
    </row>
    <row r="64" spans="1:11" ht="30" customHeight="1">
      <c r="A64" s="362" t="s">
        <v>179</v>
      </c>
      <c r="B64" s="363"/>
      <c r="C64" s="103"/>
      <c r="D64" s="105"/>
      <c r="E64" s="104"/>
      <c r="F64" s="41">
        <f t="shared" si="13"/>
        <v>0</v>
      </c>
      <c r="G64" s="40"/>
      <c r="H64" s="41">
        <f>D64+E64+G64</f>
        <v>0</v>
      </c>
      <c r="I64" s="40"/>
      <c r="J64" s="41">
        <f t="shared" si="15"/>
        <v>0</v>
      </c>
      <c r="K64" s="40"/>
    </row>
    <row r="65" spans="1:11" ht="30" customHeight="1">
      <c r="A65" s="364" t="s">
        <v>114</v>
      </c>
      <c r="B65" s="263" t="s">
        <v>115</v>
      </c>
      <c r="C65" s="103"/>
      <c r="D65" s="105"/>
      <c r="E65" s="104"/>
      <c r="F65" s="41">
        <f t="shared" si="13"/>
        <v>0</v>
      </c>
      <c r="G65" s="40"/>
      <c r="H65" s="41">
        <f t="shared" ref="H65:H72" si="17">D65+E65+G65</f>
        <v>0</v>
      </c>
      <c r="I65" s="40"/>
      <c r="J65" s="41">
        <f t="shared" si="15"/>
        <v>0</v>
      </c>
      <c r="K65" s="40"/>
    </row>
    <row r="66" spans="1:11" ht="30" customHeight="1">
      <c r="A66" s="364"/>
      <c r="B66" s="263" t="s">
        <v>116</v>
      </c>
      <c r="C66" s="103"/>
      <c r="D66" s="105"/>
      <c r="E66" s="104"/>
      <c r="F66" s="41">
        <f t="shared" si="13"/>
        <v>0</v>
      </c>
      <c r="G66" s="40"/>
      <c r="H66" s="41">
        <f t="shared" si="17"/>
        <v>0</v>
      </c>
      <c r="I66" s="40"/>
      <c r="J66" s="41">
        <f t="shared" si="15"/>
        <v>0</v>
      </c>
      <c r="K66" s="40"/>
    </row>
    <row r="67" spans="1:11" ht="30" customHeight="1">
      <c r="A67" s="364"/>
      <c r="B67" s="264" t="s">
        <v>117</v>
      </c>
      <c r="C67" s="103"/>
      <c r="D67" s="105"/>
      <c r="E67" s="104"/>
      <c r="F67" s="41">
        <f t="shared" si="13"/>
        <v>0</v>
      </c>
      <c r="G67" s="40"/>
      <c r="H67" s="41">
        <f t="shared" si="17"/>
        <v>0</v>
      </c>
      <c r="I67" s="40"/>
      <c r="J67" s="41">
        <f t="shared" si="15"/>
        <v>0</v>
      </c>
      <c r="K67" s="40"/>
    </row>
    <row r="68" spans="1:11" ht="30" customHeight="1">
      <c r="A68" s="364"/>
      <c r="B68" s="263" t="s">
        <v>118</v>
      </c>
      <c r="C68" s="103"/>
      <c r="D68" s="105"/>
      <c r="E68" s="104"/>
      <c r="F68" s="41">
        <f t="shared" si="13"/>
        <v>0</v>
      </c>
      <c r="G68" s="40"/>
      <c r="H68" s="41">
        <f t="shared" si="17"/>
        <v>0</v>
      </c>
      <c r="I68" s="40"/>
      <c r="J68" s="41">
        <f t="shared" si="15"/>
        <v>0</v>
      </c>
      <c r="K68" s="40"/>
    </row>
    <row r="69" spans="1:11" ht="30" customHeight="1">
      <c r="A69" s="364"/>
      <c r="B69" s="263" t="s">
        <v>119</v>
      </c>
      <c r="C69" s="103"/>
      <c r="D69" s="105"/>
      <c r="E69" s="104"/>
      <c r="F69" s="41">
        <f t="shared" si="13"/>
        <v>0</v>
      </c>
      <c r="G69" s="40"/>
      <c r="H69" s="41">
        <f t="shared" si="17"/>
        <v>0</v>
      </c>
      <c r="I69" s="40"/>
      <c r="J69" s="41">
        <f t="shared" si="15"/>
        <v>0</v>
      </c>
      <c r="K69" s="40"/>
    </row>
    <row r="70" spans="1:11" ht="30" customHeight="1">
      <c r="A70" s="364"/>
      <c r="B70" s="263" t="s">
        <v>391</v>
      </c>
      <c r="C70" s="103"/>
      <c r="D70" s="105"/>
      <c r="E70" s="104"/>
      <c r="F70" s="41">
        <f t="shared" si="13"/>
        <v>0</v>
      </c>
      <c r="G70" s="40"/>
      <c r="H70" s="41">
        <f t="shared" si="17"/>
        <v>0</v>
      </c>
      <c r="I70" s="40"/>
      <c r="J70" s="41">
        <f t="shared" si="15"/>
        <v>0</v>
      </c>
      <c r="K70" s="40"/>
    </row>
    <row r="71" spans="1:11" ht="30" customHeight="1">
      <c r="A71" s="364"/>
      <c r="B71" s="263" t="s">
        <v>390</v>
      </c>
      <c r="C71" s="103"/>
      <c r="D71" s="105"/>
      <c r="E71" s="104"/>
      <c r="F71" s="41">
        <f t="shared" si="13"/>
        <v>0</v>
      </c>
      <c r="G71" s="40"/>
      <c r="H71" s="41">
        <f t="shared" si="17"/>
        <v>0</v>
      </c>
      <c r="I71" s="40"/>
      <c r="J71" s="41">
        <f t="shared" si="15"/>
        <v>0</v>
      </c>
      <c r="K71" s="40"/>
    </row>
    <row r="72" spans="1:11" ht="30" customHeight="1" thickBot="1">
      <c r="A72" s="364"/>
      <c r="B72" s="263" t="s">
        <v>392</v>
      </c>
      <c r="C72" s="103"/>
      <c r="D72" s="106"/>
      <c r="E72" s="104"/>
      <c r="F72" s="41">
        <f t="shared" si="13"/>
        <v>0</v>
      </c>
      <c r="G72" s="40"/>
      <c r="H72" s="41">
        <f t="shared" si="17"/>
        <v>0</v>
      </c>
      <c r="I72" s="40"/>
      <c r="J72" s="41">
        <f t="shared" si="15"/>
        <v>0</v>
      </c>
      <c r="K72" s="40"/>
    </row>
    <row r="73" spans="1:11" s="55" customFormat="1" ht="39.950000000000003" customHeight="1">
      <c r="A73" s="313" t="s">
        <v>38</v>
      </c>
      <c r="B73" s="314"/>
      <c r="C73" s="314"/>
      <c r="D73" s="314"/>
      <c r="E73" s="314"/>
      <c r="F73" s="314"/>
      <c r="G73" s="314"/>
      <c r="H73" s="314"/>
      <c r="I73" s="314"/>
      <c r="J73" s="314"/>
      <c r="K73" s="314"/>
    </row>
    <row r="74" spans="1:11" ht="16.5" customHeight="1">
      <c r="A74" s="312" t="s">
        <v>452</v>
      </c>
      <c r="B74" s="312"/>
      <c r="C74" s="39"/>
      <c r="K74" s="21" t="s">
        <v>5</v>
      </c>
    </row>
    <row r="75" spans="1:11" ht="24.75" customHeight="1" thickBot="1">
      <c r="A75" s="352" t="s">
        <v>3</v>
      </c>
      <c r="B75" s="353"/>
      <c r="C75" s="354" t="s">
        <v>21</v>
      </c>
      <c r="D75" s="356" t="s">
        <v>22</v>
      </c>
      <c r="E75" s="357"/>
      <c r="F75" s="357"/>
      <c r="G75" s="357"/>
      <c r="H75" s="357"/>
      <c r="I75" s="354" t="s">
        <v>178</v>
      </c>
      <c r="J75" s="354" t="s">
        <v>23</v>
      </c>
      <c r="K75" s="358" t="s">
        <v>225</v>
      </c>
    </row>
    <row r="76" spans="1:11" ht="20.25" customHeight="1">
      <c r="A76" s="353"/>
      <c r="B76" s="353"/>
      <c r="C76" s="355"/>
      <c r="D76" s="359" t="s">
        <v>4</v>
      </c>
      <c r="E76" s="361" t="s">
        <v>24</v>
      </c>
      <c r="F76" s="354" t="s">
        <v>25</v>
      </c>
      <c r="G76" s="354" t="s">
        <v>26</v>
      </c>
      <c r="H76" s="354" t="s">
        <v>27</v>
      </c>
      <c r="I76" s="354"/>
      <c r="J76" s="354"/>
      <c r="K76" s="358"/>
    </row>
    <row r="77" spans="1:11" ht="20.25" customHeight="1">
      <c r="A77" s="353"/>
      <c r="B77" s="353"/>
      <c r="C77" s="355"/>
      <c r="D77" s="360"/>
      <c r="E77" s="361"/>
      <c r="F77" s="354"/>
      <c r="G77" s="366"/>
      <c r="H77" s="354"/>
      <c r="I77" s="354"/>
      <c r="J77" s="354"/>
      <c r="K77" s="358"/>
    </row>
    <row r="78" spans="1:11" ht="30" customHeight="1">
      <c r="A78" s="364" t="s">
        <v>109</v>
      </c>
      <c r="B78" s="245" t="s">
        <v>110</v>
      </c>
      <c r="C78" s="103"/>
      <c r="D78" s="105"/>
      <c r="E78" s="104"/>
      <c r="F78" s="41">
        <f>D78+E78</f>
        <v>0</v>
      </c>
      <c r="G78" s="40"/>
      <c r="H78" s="41">
        <f>D78+E78+G78</f>
        <v>0</v>
      </c>
      <c r="I78" s="40"/>
      <c r="J78" s="41">
        <f>C78+H78-I78</f>
        <v>0</v>
      </c>
      <c r="K78" s="40"/>
    </row>
    <row r="79" spans="1:11" ht="30" customHeight="1">
      <c r="A79" s="364"/>
      <c r="B79" s="245" t="s">
        <v>111</v>
      </c>
      <c r="C79" s="103"/>
      <c r="D79" s="105"/>
      <c r="E79" s="104"/>
      <c r="F79" s="41">
        <f t="shared" ref="F79:F90" si="18">D79+E79</f>
        <v>0</v>
      </c>
      <c r="G79" s="40"/>
      <c r="H79" s="41">
        <f t="shared" ref="H79" si="19">D79+E79+G79</f>
        <v>0</v>
      </c>
      <c r="I79" s="40"/>
      <c r="J79" s="41">
        <f t="shared" ref="J79:J90" si="20">C79+H79-I79</f>
        <v>0</v>
      </c>
      <c r="K79" s="40"/>
    </row>
    <row r="80" spans="1:11" ht="30" customHeight="1">
      <c r="A80" s="364"/>
      <c r="B80" s="245" t="s">
        <v>112</v>
      </c>
      <c r="C80" s="103"/>
      <c r="D80" s="105"/>
      <c r="E80" s="104"/>
      <c r="F80" s="41">
        <f t="shared" si="18"/>
        <v>0</v>
      </c>
      <c r="G80" s="40"/>
      <c r="H80" s="41">
        <f>D80+E80+G80</f>
        <v>0</v>
      </c>
      <c r="I80" s="40"/>
      <c r="J80" s="41">
        <f t="shared" si="20"/>
        <v>0</v>
      </c>
      <c r="K80" s="40"/>
    </row>
    <row r="81" spans="1:11" ht="30" customHeight="1">
      <c r="A81" s="365" t="s">
        <v>113</v>
      </c>
      <c r="B81" s="365"/>
      <c r="C81" s="103"/>
      <c r="D81" s="105"/>
      <c r="E81" s="104"/>
      <c r="F81" s="41">
        <f t="shared" si="18"/>
        <v>0</v>
      </c>
      <c r="G81" s="40"/>
      <c r="H81" s="41">
        <f t="shared" ref="H81" si="21">D81+E81+G81</f>
        <v>0</v>
      </c>
      <c r="I81" s="40"/>
      <c r="J81" s="41">
        <f t="shared" si="20"/>
        <v>0</v>
      </c>
      <c r="K81" s="40"/>
    </row>
    <row r="82" spans="1:11" ht="30" customHeight="1">
      <c r="A82" s="362" t="s">
        <v>179</v>
      </c>
      <c r="B82" s="363"/>
      <c r="C82" s="103"/>
      <c r="D82" s="105"/>
      <c r="E82" s="104"/>
      <c r="F82" s="41">
        <f t="shared" si="18"/>
        <v>0</v>
      </c>
      <c r="G82" s="40"/>
      <c r="H82" s="41">
        <f>D82+E82+G82</f>
        <v>0</v>
      </c>
      <c r="I82" s="40"/>
      <c r="J82" s="41">
        <f t="shared" si="20"/>
        <v>0</v>
      </c>
      <c r="K82" s="40"/>
    </row>
    <row r="83" spans="1:11" ht="30" customHeight="1">
      <c r="A83" s="364" t="s">
        <v>114</v>
      </c>
      <c r="B83" s="263" t="s">
        <v>115</v>
      </c>
      <c r="C83" s="103"/>
      <c r="D83" s="105"/>
      <c r="E83" s="104"/>
      <c r="F83" s="41">
        <f t="shared" si="18"/>
        <v>0</v>
      </c>
      <c r="G83" s="40"/>
      <c r="H83" s="41">
        <f t="shared" ref="H83:H90" si="22">D83+E83+G83</f>
        <v>0</v>
      </c>
      <c r="I83" s="40"/>
      <c r="J83" s="41">
        <f t="shared" si="20"/>
        <v>0</v>
      </c>
      <c r="K83" s="40"/>
    </row>
    <row r="84" spans="1:11" ht="30" customHeight="1">
      <c r="A84" s="364"/>
      <c r="B84" s="263" t="s">
        <v>116</v>
      </c>
      <c r="C84" s="103"/>
      <c r="D84" s="105"/>
      <c r="E84" s="104"/>
      <c r="F84" s="41">
        <f t="shared" si="18"/>
        <v>0</v>
      </c>
      <c r="G84" s="40"/>
      <c r="H84" s="41">
        <f t="shared" si="22"/>
        <v>0</v>
      </c>
      <c r="I84" s="40"/>
      <c r="J84" s="41">
        <f t="shared" si="20"/>
        <v>0</v>
      </c>
      <c r="K84" s="40"/>
    </row>
    <row r="85" spans="1:11" ht="30" customHeight="1">
      <c r="A85" s="364"/>
      <c r="B85" s="264" t="s">
        <v>117</v>
      </c>
      <c r="C85" s="103"/>
      <c r="D85" s="105"/>
      <c r="E85" s="104"/>
      <c r="F85" s="41">
        <f t="shared" si="18"/>
        <v>0</v>
      </c>
      <c r="G85" s="40"/>
      <c r="H85" s="41">
        <f t="shared" si="22"/>
        <v>0</v>
      </c>
      <c r="I85" s="40"/>
      <c r="J85" s="41">
        <f t="shared" si="20"/>
        <v>0</v>
      </c>
      <c r="K85" s="40"/>
    </row>
    <row r="86" spans="1:11" ht="30" customHeight="1">
      <c r="A86" s="364"/>
      <c r="B86" s="263" t="s">
        <v>118</v>
      </c>
      <c r="C86" s="103"/>
      <c r="D86" s="105"/>
      <c r="E86" s="104"/>
      <c r="F86" s="41">
        <f t="shared" si="18"/>
        <v>0</v>
      </c>
      <c r="G86" s="40"/>
      <c r="H86" s="41">
        <f t="shared" si="22"/>
        <v>0</v>
      </c>
      <c r="I86" s="40"/>
      <c r="J86" s="41">
        <f t="shared" si="20"/>
        <v>0</v>
      </c>
      <c r="K86" s="40"/>
    </row>
    <row r="87" spans="1:11" ht="30" customHeight="1">
      <c r="A87" s="364"/>
      <c r="B87" s="263" t="s">
        <v>119</v>
      </c>
      <c r="C87" s="103"/>
      <c r="D87" s="105"/>
      <c r="E87" s="104"/>
      <c r="F87" s="41">
        <f t="shared" si="18"/>
        <v>0</v>
      </c>
      <c r="G87" s="40"/>
      <c r="H87" s="41">
        <f t="shared" si="22"/>
        <v>0</v>
      </c>
      <c r="I87" s="40"/>
      <c r="J87" s="41">
        <f t="shared" si="20"/>
        <v>0</v>
      </c>
      <c r="K87" s="40"/>
    </row>
    <row r="88" spans="1:11" ht="30" customHeight="1">
      <c r="A88" s="364"/>
      <c r="B88" s="263" t="s">
        <v>391</v>
      </c>
      <c r="C88" s="103"/>
      <c r="D88" s="105"/>
      <c r="E88" s="104"/>
      <c r="F88" s="41">
        <f t="shared" si="18"/>
        <v>0</v>
      </c>
      <c r="G88" s="40"/>
      <c r="H88" s="41">
        <f t="shared" si="22"/>
        <v>0</v>
      </c>
      <c r="I88" s="40"/>
      <c r="J88" s="41">
        <f t="shared" si="20"/>
        <v>0</v>
      </c>
      <c r="K88" s="40"/>
    </row>
    <row r="89" spans="1:11" ht="30" customHeight="1">
      <c r="A89" s="364"/>
      <c r="B89" s="263" t="s">
        <v>390</v>
      </c>
      <c r="C89" s="103"/>
      <c r="D89" s="105"/>
      <c r="E89" s="104"/>
      <c r="F89" s="41">
        <f t="shared" si="18"/>
        <v>0</v>
      </c>
      <c r="G89" s="40"/>
      <c r="H89" s="41">
        <f t="shared" si="22"/>
        <v>0</v>
      </c>
      <c r="I89" s="40"/>
      <c r="J89" s="41">
        <f t="shared" si="20"/>
        <v>0</v>
      </c>
      <c r="K89" s="40"/>
    </row>
    <row r="90" spans="1:11" ht="30" customHeight="1" thickBot="1">
      <c r="A90" s="364"/>
      <c r="B90" s="263" t="s">
        <v>392</v>
      </c>
      <c r="C90" s="103"/>
      <c r="D90" s="106"/>
      <c r="E90" s="104"/>
      <c r="F90" s="41">
        <f t="shared" si="18"/>
        <v>0</v>
      </c>
      <c r="G90" s="40"/>
      <c r="H90" s="41">
        <f t="shared" si="22"/>
        <v>0</v>
      </c>
      <c r="I90" s="40"/>
      <c r="J90" s="41">
        <f t="shared" si="20"/>
        <v>0</v>
      </c>
      <c r="K90" s="40"/>
    </row>
  </sheetData>
  <mergeCells count="85">
    <mergeCell ref="A78:A80"/>
    <mergeCell ref="A81:B81"/>
    <mergeCell ref="A82:B82"/>
    <mergeCell ref="A83:A90"/>
    <mergeCell ref="J75:J77"/>
    <mergeCell ref="K75:K77"/>
    <mergeCell ref="D76:D77"/>
    <mergeCell ref="E76:E77"/>
    <mergeCell ref="F76:F77"/>
    <mergeCell ref="G76:G77"/>
    <mergeCell ref="H76:H77"/>
    <mergeCell ref="A74:B74"/>
    <mergeCell ref="A75:B77"/>
    <mergeCell ref="C75:C77"/>
    <mergeCell ref="D75:H75"/>
    <mergeCell ref="I75:I77"/>
    <mergeCell ref="A60:A62"/>
    <mergeCell ref="A63:B63"/>
    <mergeCell ref="A64:B64"/>
    <mergeCell ref="A65:A72"/>
    <mergeCell ref="A73:K73"/>
    <mergeCell ref="J57:J59"/>
    <mergeCell ref="K57:K59"/>
    <mergeCell ref="D58:D59"/>
    <mergeCell ref="E58:E59"/>
    <mergeCell ref="F58:F59"/>
    <mergeCell ref="G58:G59"/>
    <mergeCell ref="H58:H59"/>
    <mergeCell ref="A56:B56"/>
    <mergeCell ref="A57:B59"/>
    <mergeCell ref="C57:C59"/>
    <mergeCell ref="D57:H57"/>
    <mergeCell ref="I57:I59"/>
    <mergeCell ref="A42:A44"/>
    <mergeCell ref="A45:B45"/>
    <mergeCell ref="A46:B46"/>
    <mergeCell ref="A47:A54"/>
    <mergeCell ref="A55:K55"/>
    <mergeCell ref="J39:J41"/>
    <mergeCell ref="K39:K41"/>
    <mergeCell ref="D40:D41"/>
    <mergeCell ref="E40:E41"/>
    <mergeCell ref="F40:F41"/>
    <mergeCell ref="G40:G41"/>
    <mergeCell ref="H40:H41"/>
    <mergeCell ref="A38:B38"/>
    <mergeCell ref="A39:B41"/>
    <mergeCell ref="C39:C41"/>
    <mergeCell ref="D39:H39"/>
    <mergeCell ref="I39:I41"/>
    <mergeCell ref="A24:A26"/>
    <mergeCell ref="A27:B27"/>
    <mergeCell ref="A28:B28"/>
    <mergeCell ref="A29:A36"/>
    <mergeCell ref="A37:K37"/>
    <mergeCell ref="A19:K19"/>
    <mergeCell ref="A20:B20"/>
    <mergeCell ref="A21:B23"/>
    <mergeCell ref="C21:C23"/>
    <mergeCell ref="D21:H21"/>
    <mergeCell ref="I21:I23"/>
    <mergeCell ref="J21:J23"/>
    <mergeCell ref="K21:K23"/>
    <mergeCell ref="D22:D23"/>
    <mergeCell ref="E22:E23"/>
    <mergeCell ref="F22:F23"/>
    <mergeCell ref="G22:G23"/>
    <mergeCell ref="H22:H23"/>
    <mergeCell ref="A10:B10"/>
    <mergeCell ref="A11:A18"/>
    <mergeCell ref="H4:H5"/>
    <mergeCell ref="A6:A8"/>
    <mergeCell ref="A9:B9"/>
    <mergeCell ref="G4:G5"/>
    <mergeCell ref="A2:B2"/>
    <mergeCell ref="A1:K1"/>
    <mergeCell ref="A3:B5"/>
    <mergeCell ref="C3:C5"/>
    <mergeCell ref="D3:H3"/>
    <mergeCell ref="I3:I5"/>
    <mergeCell ref="J3:J5"/>
    <mergeCell ref="K3:K5"/>
    <mergeCell ref="D4:D5"/>
    <mergeCell ref="E4:E5"/>
    <mergeCell ref="F4:F5"/>
  </mergeCells>
  <phoneticPr fontId="3" type="noConversion"/>
  <printOptions horizontalCentered="1"/>
  <pageMargins left="0.39370078740157483" right="0.39370078740157483" top="0.78740157480314965" bottom="0.39370078740157483" header="0" footer="0"/>
  <pageSetup paperSize="9" scale="94" orientation="landscape" r:id="rId1"/>
  <headerFooter alignWithMargins="0"/>
  <rowBreaks count="4" manualBreakCount="4">
    <brk id="18" max="10" man="1"/>
    <brk id="36" max="10" man="1"/>
    <brk id="54" max="10" man="1"/>
    <brk id="72" max="10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K80"/>
  <sheetViews>
    <sheetView showGridLines="0" view="pageBreakPreview" topLeftCell="A73" zoomScaleNormal="100" zoomScaleSheetLayoutView="100" workbookViewId="0">
      <selection activeCell="A67" sqref="A67:B67"/>
    </sheetView>
  </sheetViews>
  <sheetFormatPr defaultRowHeight="13.5"/>
  <cols>
    <col min="1" max="1" width="7.44140625" style="20" customWidth="1"/>
    <col min="2" max="2" width="14.21875" style="20" customWidth="1"/>
    <col min="3" max="3" width="7.6640625" style="20" customWidth="1"/>
    <col min="4" max="4" width="12.109375" style="20" customWidth="1"/>
    <col min="5" max="5" width="12.5546875" style="20" customWidth="1"/>
    <col min="6" max="6" width="12.21875" style="20" customWidth="1"/>
    <col min="7" max="7" width="10.109375" style="20" customWidth="1"/>
    <col min="8" max="9" width="10.21875" style="20" customWidth="1"/>
    <col min="10" max="10" width="11.88671875" style="20" customWidth="1"/>
    <col min="11" max="11" width="11.44140625" style="20" customWidth="1"/>
    <col min="12" max="16384" width="8.88671875" style="20"/>
  </cols>
  <sheetData>
    <row r="1" spans="1:11" s="55" customFormat="1" ht="39.950000000000003" customHeight="1">
      <c r="A1" s="313" t="s">
        <v>173</v>
      </c>
      <c r="B1" s="314"/>
      <c r="C1" s="314"/>
      <c r="D1" s="314"/>
      <c r="E1" s="314"/>
      <c r="F1" s="314"/>
      <c r="G1" s="314"/>
      <c r="H1" s="314"/>
      <c r="I1" s="314"/>
      <c r="J1" s="314"/>
      <c r="K1" s="314"/>
    </row>
    <row r="2" spans="1:11" ht="16.5">
      <c r="A2" s="371" t="s">
        <v>20</v>
      </c>
      <c r="B2" s="371"/>
      <c r="C2" s="371"/>
      <c r="D2" s="371"/>
      <c r="E2" s="371"/>
      <c r="F2" s="371"/>
      <c r="G2" s="371"/>
      <c r="H2" s="371"/>
      <c r="I2" s="371"/>
      <c r="J2" s="371"/>
      <c r="K2" s="371"/>
    </row>
    <row r="3" spans="1:11" s="1" customFormat="1" ht="14.1" customHeight="1">
      <c r="A3" s="312" t="s">
        <v>388</v>
      </c>
      <c r="B3" s="312"/>
      <c r="K3" s="24" t="s">
        <v>120</v>
      </c>
    </row>
    <row r="4" spans="1:11" s="57" customFormat="1" ht="27" customHeight="1">
      <c r="A4" s="369" t="s">
        <v>0</v>
      </c>
      <c r="B4" s="367" t="s">
        <v>7</v>
      </c>
      <c r="C4" s="367"/>
      <c r="D4" s="372" t="s">
        <v>8</v>
      </c>
      <c r="E4" s="368" t="s">
        <v>182</v>
      </c>
      <c r="F4" s="367" t="s">
        <v>183</v>
      </c>
      <c r="G4" s="367"/>
      <c r="H4" s="367"/>
      <c r="I4" s="367"/>
      <c r="J4" s="367"/>
      <c r="K4" s="368" t="s">
        <v>19</v>
      </c>
    </row>
    <row r="5" spans="1:11" s="57" customFormat="1" ht="27">
      <c r="A5" s="369"/>
      <c r="B5" s="58" t="s">
        <v>184</v>
      </c>
      <c r="C5" s="60" t="s">
        <v>185</v>
      </c>
      <c r="D5" s="372"/>
      <c r="E5" s="370"/>
      <c r="F5" s="61" t="s">
        <v>9</v>
      </c>
      <c r="G5" s="59" t="s">
        <v>218</v>
      </c>
      <c r="H5" s="59" t="s">
        <v>219</v>
      </c>
      <c r="I5" s="61" t="s">
        <v>10</v>
      </c>
      <c r="J5" s="59" t="s">
        <v>6</v>
      </c>
      <c r="K5" s="368"/>
    </row>
    <row r="6" spans="1:11" s="1" customFormat="1" ht="32.1" customHeight="1">
      <c r="A6" s="287"/>
      <c r="B6" s="63"/>
      <c r="C6" s="63"/>
      <c r="D6" s="63"/>
      <c r="E6" s="64"/>
      <c r="F6" s="64"/>
      <c r="G6" s="64"/>
      <c r="H6" s="64"/>
      <c r="I6" s="64"/>
      <c r="J6" s="71">
        <f>SUM(F6:I6)</f>
        <v>0</v>
      </c>
      <c r="K6" s="71">
        <f>E6-J6</f>
        <v>0</v>
      </c>
    </row>
    <row r="7" spans="1:11" s="1" customFormat="1" ht="32.1" customHeight="1">
      <c r="A7" s="287"/>
      <c r="B7" s="63"/>
      <c r="C7" s="63"/>
      <c r="D7" s="63"/>
      <c r="E7" s="64"/>
      <c r="F7" s="64"/>
      <c r="G7" s="64"/>
      <c r="H7" s="64"/>
      <c r="I7" s="64"/>
      <c r="J7" s="71">
        <f t="shared" ref="J7:J15" si="0">SUM(F7:I7)</f>
        <v>0</v>
      </c>
      <c r="K7" s="71">
        <f t="shared" ref="K7:K15" si="1">E7-J7</f>
        <v>0</v>
      </c>
    </row>
    <row r="8" spans="1:11" s="1" customFormat="1" ht="32.1" customHeight="1">
      <c r="A8" s="287"/>
      <c r="B8" s="63"/>
      <c r="C8" s="63"/>
      <c r="D8" s="63"/>
      <c r="E8" s="64"/>
      <c r="F8" s="64"/>
      <c r="G8" s="64"/>
      <c r="H8" s="64"/>
      <c r="I8" s="64"/>
      <c r="J8" s="71">
        <f t="shared" si="0"/>
        <v>0</v>
      </c>
      <c r="K8" s="71">
        <f t="shared" si="1"/>
        <v>0</v>
      </c>
    </row>
    <row r="9" spans="1:11" s="1" customFormat="1" ht="32.1" customHeight="1">
      <c r="A9" s="287"/>
      <c r="B9" s="63"/>
      <c r="C9" s="63"/>
      <c r="D9" s="63"/>
      <c r="E9" s="64"/>
      <c r="F9" s="64"/>
      <c r="G9" s="64"/>
      <c r="H9" s="64"/>
      <c r="I9" s="64"/>
      <c r="J9" s="71">
        <f t="shared" si="0"/>
        <v>0</v>
      </c>
      <c r="K9" s="71">
        <f t="shared" si="1"/>
        <v>0</v>
      </c>
    </row>
    <row r="10" spans="1:11" s="1" customFormat="1" ht="32.1" customHeight="1">
      <c r="A10" s="287"/>
      <c r="B10" s="63"/>
      <c r="C10" s="63"/>
      <c r="D10" s="63"/>
      <c r="E10" s="64"/>
      <c r="F10" s="64"/>
      <c r="G10" s="64"/>
      <c r="H10" s="64"/>
      <c r="I10" s="64"/>
      <c r="J10" s="71">
        <f t="shared" si="0"/>
        <v>0</v>
      </c>
      <c r="K10" s="71">
        <f t="shared" si="1"/>
        <v>0</v>
      </c>
    </row>
    <row r="11" spans="1:11" s="1" customFormat="1" ht="32.1" customHeight="1">
      <c r="A11" s="287"/>
      <c r="B11" s="63"/>
      <c r="C11" s="63"/>
      <c r="D11" s="63"/>
      <c r="E11" s="64"/>
      <c r="F11" s="64"/>
      <c r="G11" s="64"/>
      <c r="H11" s="64"/>
      <c r="I11" s="64"/>
      <c r="J11" s="71">
        <f t="shared" si="0"/>
        <v>0</v>
      </c>
      <c r="K11" s="71">
        <f t="shared" si="1"/>
        <v>0</v>
      </c>
    </row>
    <row r="12" spans="1:11" s="1" customFormat="1" ht="32.1" customHeight="1">
      <c r="A12" s="287"/>
      <c r="B12" s="63"/>
      <c r="C12" s="63"/>
      <c r="D12" s="63"/>
      <c r="E12" s="64"/>
      <c r="F12" s="64"/>
      <c r="G12" s="64"/>
      <c r="H12" s="64"/>
      <c r="I12" s="64"/>
      <c r="J12" s="71">
        <f t="shared" si="0"/>
        <v>0</v>
      </c>
      <c r="K12" s="71">
        <f t="shared" si="1"/>
        <v>0</v>
      </c>
    </row>
    <row r="13" spans="1:11" s="1" customFormat="1" ht="32.1" customHeight="1">
      <c r="A13" s="287"/>
      <c r="B13" s="63"/>
      <c r="C13" s="63"/>
      <c r="D13" s="63"/>
      <c r="E13" s="64"/>
      <c r="F13" s="64"/>
      <c r="G13" s="64"/>
      <c r="H13" s="64"/>
      <c r="I13" s="64"/>
      <c r="J13" s="71">
        <f t="shared" si="0"/>
        <v>0</v>
      </c>
      <c r="K13" s="71">
        <f t="shared" si="1"/>
        <v>0</v>
      </c>
    </row>
    <row r="14" spans="1:11" s="1" customFormat="1" ht="32.1" customHeight="1">
      <c r="A14" s="287"/>
      <c r="B14" s="63"/>
      <c r="C14" s="63"/>
      <c r="D14" s="63"/>
      <c r="E14" s="64"/>
      <c r="F14" s="64"/>
      <c r="G14" s="64"/>
      <c r="H14" s="64"/>
      <c r="I14" s="64"/>
      <c r="J14" s="71">
        <f t="shared" si="0"/>
        <v>0</v>
      </c>
      <c r="K14" s="71">
        <f t="shared" si="1"/>
        <v>0</v>
      </c>
    </row>
    <row r="15" spans="1:11" s="1" customFormat="1" ht="32.1" customHeight="1">
      <c r="A15" s="287"/>
      <c r="B15" s="63"/>
      <c r="C15" s="63"/>
      <c r="D15" s="63"/>
      <c r="E15" s="64"/>
      <c r="F15" s="64"/>
      <c r="G15" s="64"/>
      <c r="H15" s="64"/>
      <c r="I15" s="64"/>
      <c r="J15" s="71">
        <f t="shared" si="0"/>
        <v>0</v>
      </c>
      <c r="K15" s="71">
        <f t="shared" si="1"/>
        <v>0</v>
      </c>
    </row>
    <row r="16" spans="1:11" s="47" customFormat="1" ht="32.1" customHeight="1">
      <c r="A16" s="65" t="s">
        <v>28</v>
      </c>
      <c r="B16" s="90"/>
      <c r="C16" s="65"/>
      <c r="D16" s="65"/>
      <c r="E16" s="66">
        <f t="shared" ref="E16:K16" si="2">SUM(E6:E15)</f>
        <v>0</v>
      </c>
      <c r="F16" s="66">
        <f t="shared" si="2"/>
        <v>0</v>
      </c>
      <c r="G16" s="66">
        <f t="shared" si="2"/>
        <v>0</v>
      </c>
      <c r="H16" s="66">
        <f t="shared" si="2"/>
        <v>0</v>
      </c>
      <c r="I16" s="66">
        <f t="shared" si="2"/>
        <v>0</v>
      </c>
      <c r="J16" s="66">
        <f t="shared" si="2"/>
        <v>0</v>
      </c>
      <c r="K16" s="66">
        <f t="shared" si="2"/>
        <v>0</v>
      </c>
    </row>
    <row r="17" spans="1:11" s="55" customFormat="1" ht="39.950000000000003" customHeight="1">
      <c r="A17" s="313" t="s">
        <v>173</v>
      </c>
      <c r="B17" s="314"/>
      <c r="C17" s="314"/>
      <c r="D17" s="314"/>
      <c r="E17" s="314"/>
      <c r="F17" s="314"/>
      <c r="G17" s="314"/>
      <c r="H17" s="314"/>
      <c r="I17" s="314"/>
      <c r="J17" s="314"/>
      <c r="K17" s="314"/>
    </row>
    <row r="18" spans="1:11" ht="16.5">
      <c r="A18" s="371" t="s">
        <v>20</v>
      </c>
      <c r="B18" s="371"/>
      <c r="C18" s="371"/>
      <c r="D18" s="371"/>
      <c r="E18" s="371"/>
      <c r="F18" s="371"/>
      <c r="G18" s="371"/>
      <c r="H18" s="371"/>
      <c r="I18" s="371"/>
      <c r="J18" s="371"/>
      <c r="K18" s="371"/>
    </row>
    <row r="19" spans="1:11" s="1" customFormat="1" ht="14.1" customHeight="1">
      <c r="A19" s="312" t="s">
        <v>389</v>
      </c>
      <c r="B19" s="312"/>
      <c r="K19" s="24" t="s">
        <v>120</v>
      </c>
    </row>
    <row r="20" spans="1:11" s="57" customFormat="1" ht="27" customHeight="1">
      <c r="A20" s="369" t="s">
        <v>0</v>
      </c>
      <c r="B20" s="367" t="s">
        <v>7</v>
      </c>
      <c r="C20" s="367"/>
      <c r="D20" s="372" t="s">
        <v>8</v>
      </c>
      <c r="E20" s="368" t="s">
        <v>182</v>
      </c>
      <c r="F20" s="367" t="s">
        <v>183</v>
      </c>
      <c r="G20" s="367"/>
      <c r="H20" s="367"/>
      <c r="I20" s="367"/>
      <c r="J20" s="367"/>
      <c r="K20" s="368" t="s">
        <v>19</v>
      </c>
    </row>
    <row r="21" spans="1:11" s="57" customFormat="1" ht="27">
      <c r="A21" s="369"/>
      <c r="B21" s="248" t="s">
        <v>184</v>
      </c>
      <c r="C21" s="250" t="s">
        <v>185</v>
      </c>
      <c r="D21" s="372"/>
      <c r="E21" s="370"/>
      <c r="F21" s="247" t="s">
        <v>9</v>
      </c>
      <c r="G21" s="246" t="s">
        <v>69</v>
      </c>
      <c r="H21" s="246" t="s">
        <v>219</v>
      </c>
      <c r="I21" s="247" t="s">
        <v>10</v>
      </c>
      <c r="J21" s="246" t="s">
        <v>6</v>
      </c>
      <c r="K21" s="368"/>
    </row>
    <row r="22" spans="1:11" s="1" customFormat="1" ht="32.1" customHeight="1">
      <c r="A22" s="62"/>
      <c r="B22" s="259"/>
      <c r="C22" s="259"/>
      <c r="D22" s="259"/>
      <c r="E22" s="64"/>
      <c r="F22" s="64"/>
      <c r="G22" s="64"/>
      <c r="H22" s="64"/>
      <c r="I22" s="64"/>
      <c r="J22" s="71">
        <f>SUM(F22:I22)</f>
        <v>0</v>
      </c>
      <c r="K22" s="71">
        <f>E22-J22</f>
        <v>0</v>
      </c>
    </row>
    <row r="23" spans="1:11" s="1" customFormat="1" ht="32.1" customHeight="1">
      <c r="A23" s="62"/>
      <c r="B23" s="259"/>
      <c r="C23" s="259"/>
      <c r="D23" s="259"/>
      <c r="E23" s="64"/>
      <c r="F23" s="64"/>
      <c r="G23" s="64"/>
      <c r="H23" s="64"/>
      <c r="I23" s="64"/>
      <c r="J23" s="71">
        <f t="shared" ref="J23:J31" si="3">SUM(F23:I23)</f>
        <v>0</v>
      </c>
      <c r="K23" s="71">
        <f t="shared" ref="K23:K31" si="4">E23-J23</f>
        <v>0</v>
      </c>
    </row>
    <row r="24" spans="1:11" s="1" customFormat="1" ht="32.1" customHeight="1">
      <c r="A24" s="62"/>
      <c r="B24" s="259"/>
      <c r="C24" s="259"/>
      <c r="D24" s="259"/>
      <c r="E24" s="64"/>
      <c r="F24" s="64"/>
      <c r="G24" s="64"/>
      <c r="H24" s="64"/>
      <c r="I24" s="64"/>
      <c r="J24" s="71">
        <f t="shared" si="3"/>
        <v>0</v>
      </c>
      <c r="K24" s="71">
        <f t="shared" si="4"/>
        <v>0</v>
      </c>
    </row>
    <row r="25" spans="1:11" s="1" customFormat="1" ht="32.1" customHeight="1">
      <c r="A25" s="62"/>
      <c r="B25" s="259"/>
      <c r="C25" s="259"/>
      <c r="D25" s="259"/>
      <c r="E25" s="64"/>
      <c r="F25" s="64"/>
      <c r="G25" s="64"/>
      <c r="H25" s="64"/>
      <c r="I25" s="64"/>
      <c r="J25" s="71">
        <f t="shared" si="3"/>
        <v>0</v>
      </c>
      <c r="K25" s="71">
        <f t="shared" si="4"/>
        <v>0</v>
      </c>
    </row>
    <row r="26" spans="1:11" s="1" customFormat="1" ht="32.1" customHeight="1">
      <c r="A26" s="62"/>
      <c r="B26" s="259"/>
      <c r="C26" s="259"/>
      <c r="D26" s="259"/>
      <c r="E26" s="64"/>
      <c r="F26" s="64"/>
      <c r="G26" s="64"/>
      <c r="H26" s="64"/>
      <c r="I26" s="64"/>
      <c r="J26" s="71">
        <f t="shared" si="3"/>
        <v>0</v>
      </c>
      <c r="K26" s="71">
        <f t="shared" si="4"/>
        <v>0</v>
      </c>
    </row>
    <row r="27" spans="1:11" s="1" customFormat="1" ht="32.1" customHeight="1">
      <c r="A27" s="62"/>
      <c r="B27" s="259"/>
      <c r="C27" s="259"/>
      <c r="D27" s="259"/>
      <c r="E27" s="64"/>
      <c r="F27" s="64"/>
      <c r="G27" s="64"/>
      <c r="H27" s="64"/>
      <c r="I27" s="64"/>
      <c r="J27" s="71">
        <f t="shared" si="3"/>
        <v>0</v>
      </c>
      <c r="K27" s="71">
        <f t="shared" si="4"/>
        <v>0</v>
      </c>
    </row>
    <row r="28" spans="1:11" s="1" customFormat="1" ht="32.1" customHeight="1">
      <c r="A28" s="62"/>
      <c r="B28" s="259"/>
      <c r="C28" s="259"/>
      <c r="D28" s="259"/>
      <c r="E28" s="64"/>
      <c r="F28" s="64"/>
      <c r="G28" s="64"/>
      <c r="H28" s="64"/>
      <c r="I28" s="64"/>
      <c r="J28" s="71">
        <f t="shared" si="3"/>
        <v>0</v>
      </c>
      <c r="K28" s="71">
        <f t="shared" si="4"/>
        <v>0</v>
      </c>
    </row>
    <row r="29" spans="1:11" s="1" customFormat="1" ht="32.1" customHeight="1">
      <c r="A29" s="62"/>
      <c r="B29" s="259"/>
      <c r="C29" s="259"/>
      <c r="D29" s="259"/>
      <c r="E29" s="64"/>
      <c r="F29" s="64"/>
      <c r="G29" s="64"/>
      <c r="H29" s="64"/>
      <c r="I29" s="64"/>
      <c r="J29" s="71">
        <f t="shared" si="3"/>
        <v>0</v>
      </c>
      <c r="K29" s="71">
        <f t="shared" si="4"/>
        <v>0</v>
      </c>
    </row>
    <row r="30" spans="1:11" s="1" customFormat="1" ht="32.1" customHeight="1">
      <c r="A30" s="62"/>
      <c r="B30" s="259"/>
      <c r="C30" s="259"/>
      <c r="D30" s="259"/>
      <c r="E30" s="64"/>
      <c r="F30" s="64"/>
      <c r="G30" s="64"/>
      <c r="H30" s="64"/>
      <c r="I30" s="64"/>
      <c r="J30" s="71">
        <f t="shared" si="3"/>
        <v>0</v>
      </c>
      <c r="K30" s="71">
        <f t="shared" si="4"/>
        <v>0</v>
      </c>
    </row>
    <row r="31" spans="1:11" s="1" customFormat="1" ht="32.1" customHeight="1">
      <c r="A31" s="62"/>
      <c r="B31" s="259"/>
      <c r="C31" s="259"/>
      <c r="D31" s="259"/>
      <c r="E31" s="64"/>
      <c r="F31" s="64"/>
      <c r="G31" s="64"/>
      <c r="H31" s="64"/>
      <c r="I31" s="64"/>
      <c r="J31" s="71">
        <f t="shared" si="3"/>
        <v>0</v>
      </c>
      <c r="K31" s="71">
        <f t="shared" si="4"/>
        <v>0</v>
      </c>
    </row>
    <row r="32" spans="1:11" s="47" customFormat="1" ht="32.1" customHeight="1">
      <c r="A32" s="65" t="s">
        <v>28</v>
      </c>
      <c r="B32" s="90"/>
      <c r="C32" s="65"/>
      <c r="D32" s="65"/>
      <c r="E32" s="66">
        <f t="shared" ref="E32:K32" si="5">SUM(E22:E31)</f>
        <v>0</v>
      </c>
      <c r="F32" s="66">
        <f t="shared" si="5"/>
        <v>0</v>
      </c>
      <c r="G32" s="66">
        <f t="shared" si="5"/>
        <v>0</v>
      </c>
      <c r="H32" s="66">
        <f t="shared" si="5"/>
        <v>0</v>
      </c>
      <c r="I32" s="66">
        <f t="shared" si="5"/>
        <v>0</v>
      </c>
      <c r="J32" s="66">
        <f t="shared" si="5"/>
        <v>0</v>
      </c>
      <c r="K32" s="66">
        <f t="shared" si="5"/>
        <v>0</v>
      </c>
    </row>
    <row r="33" spans="1:11" s="55" customFormat="1" ht="39.950000000000003" customHeight="1">
      <c r="A33" s="313" t="s">
        <v>173</v>
      </c>
      <c r="B33" s="314"/>
      <c r="C33" s="314"/>
      <c r="D33" s="314"/>
      <c r="E33" s="314"/>
      <c r="F33" s="314"/>
      <c r="G33" s="314"/>
      <c r="H33" s="314"/>
      <c r="I33" s="314"/>
      <c r="J33" s="314"/>
      <c r="K33" s="314"/>
    </row>
    <row r="34" spans="1:11" ht="16.5">
      <c r="A34" s="371" t="s">
        <v>20</v>
      </c>
      <c r="B34" s="371"/>
      <c r="C34" s="371"/>
      <c r="D34" s="371"/>
      <c r="E34" s="371"/>
      <c r="F34" s="371"/>
      <c r="G34" s="371"/>
      <c r="H34" s="371"/>
      <c r="I34" s="371"/>
      <c r="J34" s="371"/>
      <c r="K34" s="371"/>
    </row>
    <row r="35" spans="1:11" s="1" customFormat="1" ht="14.1" customHeight="1">
      <c r="A35" s="312" t="s">
        <v>434</v>
      </c>
      <c r="B35" s="312"/>
      <c r="K35" s="24" t="s">
        <v>120</v>
      </c>
    </row>
    <row r="36" spans="1:11" s="57" customFormat="1" ht="27" customHeight="1">
      <c r="A36" s="369" t="s">
        <v>0</v>
      </c>
      <c r="B36" s="367" t="s">
        <v>7</v>
      </c>
      <c r="C36" s="367"/>
      <c r="D36" s="372" t="s">
        <v>8</v>
      </c>
      <c r="E36" s="368" t="s">
        <v>182</v>
      </c>
      <c r="F36" s="367" t="s">
        <v>183</v>
      </c>
      <c r="G36" s="367"/>
      <c r="H36" s="367"/>
      <c r="I36" s="367"/>
      <c r="J36" s="367"/>
      <c r="K36" s="368" t="s">
        <v>19</v>
      </c>
    </row>
    <row r="37" spans="1:11" s="57" customFormat="1" ht="27">
      <c r="A37" s="369"/>
      <c r="B37" s="248" t="s">
        <v>184</v>
      </c>
      <c r="C37" s="250" t="s">
        <v>185</v>
      </c>
      <c r="D37" s="372"/>
      <c r="E37" s="370"/>
      <c r="F37" s="247" t="s">
        <v>9</v>
      </c>
      <c r="G37" s="246" t="s">
        <v>69</v>
      </c>
      <c r="H37" s="246" t="s">
        <v>219</v>
      </c>
      <c r="I37" s="247" t="s">
        <v>10</v>
      </c>
      <c r="J37" s="246" t="s">
        <v>6</v>
      </c>
      <c r="K37" s="368"/>
    </row>
    <row r="38" spans="1:11" s="1" customFormat="1" ht="32.1" customHeight="1">
      <c r="A38" s="62"/>
      <c r="B38" s="259"/>
      <c r="C38" s="259"/>
      <c r="D38" s="259"/>
      <c r="E38" s="64"/>
      <c r="F38" s="64"/>
      <c r="G38" s="64"/>
      <c r="H38" s="64"/>
      <c r="I38" s="64"/>
      <c r="J38" s="71">
        <f>SUM(F38:I38)</f>
        <v>0</v>
      </c>
      <c r="K38" s="71">
        <f>E38-J38</f>
        <v>0</v>
      </c>
    </row>
    <row r="39" spans="1:11" s="1" customFormat="1" ht="32.1" customHeight="1">
      <c r="A39" s="62"/>
      <c r="B39" s="259"/>
      <c r="C39" s="259"/>
      <c r="D39" s="259"/>
      <c r="E39" s="64"/>
      <c r="F39" s="64"/>
      <c r="G39" s="64"/>
      <c r="H39" s="64"/>
      <c r="I39" s="64"/>
      <c r="J39" s="71">
        <f t="shared" ref="J39:J47" si="6">SUM(F39:I39)</f>
        <v>0</v>
      </c>
      <c r="K39" s="71">
        <f t="shared" ref="K39:K47" si="7">E39-J39</f>
        <v>0</v>
      </c>
    </row>
    <row r="40" spans="1:11" s="1" customFormat="1" ht="32.1" customHeight="1">
      <c r="A40" s="62"/>
      <c r="B40" s="259"/>
      <c r="C40" s="259"/>
      <c r="D40" s="259"/>
      <c r="E40" s="64"/>
      <c r="F40" s="64"/>
      <c r="G40" s="64"/>
      <c r="H40" s="64"/>
      <c r="I40" s="64"/>
      <c r="J40" s="71">
        <f t="shared" si="6"/>
        <v>0</v>
      </c>
      <c r="K40" s="71">
        <f t="shared" si="7"/>
        <v>0</v>
      </c>
    </row>
    <row r="41" spans="1:11" s="1" customFormat="1" ht="32.1" customHeight="1">
      <c r="A41" s="62"/>
      <c r="B41" s="259"/>
      <c r="C41" s="259"/>
      <c r="D41" s="259"/>
      <c r="E41" s="64"/>
      <c r="F41" s="64"/>
      <c r="G41" s="64"/>
      <c r="H41" s="64"/>
      <c r="I41" s="64"/>
      <c r="J41" s="71">
        <f t="shared" si="6"/>
        <v>0</v>
      </c>
      <c r="K41" s="71">
        <f t="shared" si="7"/>
        <v>0</v>
      </c>
    </row>
    <row r="42" spans="1:11" s="1" customFormat="1" ht="32.1" customHeight="1">
      <c r="A42" s="62"/>
      <c r="B42" s="259"/>
      <c r="C42" s="259"/>
      <c r="D42" s="259"/>
      <c r="E42" s="64"/>
      <c r="F42" s="64"/>
      <c r="G42" s="64"/>
      <c r="H42" s="64"/>
      <c r="I42" s="64"/>
      <c r="J42" s="71">
        <f t="shared" si="6"/>
        <v>0</v>
      </c>
      <c r="K42" s="71">
        <f t="shared" si="7"/>
        <v>0</v>
      </c>
    </row>
    <row r="43" spans="1:11" s="1" customFormat="1" ht="32.1" customHeight="1">
      <c r="A43" s="62"/>
      <c r="B43" s="259"/>
      <c r="C43" s="259"/>
      <c r="D43" s="259"/>
      <c r="E43" s="64"/>
      <c r="F43" s="64"/>
      <c r="G43" s="64"/>
      <c r="H43" s="64"/>
      <c r="I43" s="64"/>
      <c r="J43" s="71">
        <f t="shared" si="6"/>
        <v>0</v>
      </c>
      <c r="K43" s="71">
        <f t="shared" si="7"/>
        <v>0</v>
      </c>
    </row>
    <row r="44" spans="1:11" s="1" customFormat="1" ht="32.1" customHeight="1">
      <c r="A44" s="62"/>
      <c r="B44" s="259"/>
      <c r="C44" s="259"/>
      <c r="D44" s="259"/>
      <c r="E44" s="64"/>
      <c r="F44" s="64"/>
      <c r="G44" s="64"/>
      <c r="H44" s="64"/>
      <c r="I44" s="64"/>
      <c r="J44" s="71">
        <f t="shared" si="6"/>
        <v>0</v>
      </c>
      <c r="K44" s="71">
        <f t="shared" si="7"/>
        <v>0</v>
      </c>
    </row>
    <row r="45" spans="1:11" s="1" customFormat="1" ht="32.1" customHeight="1">
      <c r="A45" s="62"/>
      <c r="B45" s="259"/>
      <c r="C45" s="259"/>
      <c r="D45" s="259"/>
      <c r="E45" s="64"/>
      <c r="F45" s="64"/>
      <c r="G45" s="64"/>
      <c r="H45" s="64"/>
      <c r="I45" s="64"/>
      <c r="J45" s="71">
        <f t="shared" si="6"/>
        <v>0</v>
      </c>
      <c r="K45" s="71">
        <f t="shared" si="7"/>
        <v>0</v>
      </c>
    </row>
    <row r="46" spans="1:11" s="1" customFormat="1" ht="32.1" customHeight="1">
      <c r="A46" s="62"/>
      <c r="B46" s="259"/>
      <c r="C46" s="259"/>
      <c r="D46" s="259"/>
      <c r="E46" s="64"/>
      <c r="F46" s="64"/>
      <c r="G46" s="64"/>
      <c r="H46" s="64"/>
      <c r="I46" s="64"/>
      <c r="J46" s="71">
        <f t="shared" si="6"/>
        <v>0</v>
      </c>
      <c r="K46" s="71">
        <f t="shared" si="7"/>
        <v>0</v>
      </c>
    </row>
    <row r="47" spans="1:11" s="1" customFormat="1" ht="32.1" customHeight="1">
      <c r="A47" s="62"/>
      <c r="B47" s="259"/>
      <c r="C47" s="259"/>
      <c r="D47" s="259"/>
      <c r="E47" s="64"/>
      <c r="F47" s="64"/>
      <c r="G47" s="64"/>
      <c r="H47" s="64"/>
      <c r="I47" s="64"/>
      <c r="J47" s="71">
        <f t="shared" si="6"/>
        <v>0</v>
      </c>
      <c r="K47" s="71">
        <f t="shared" si="7"/>
        <v>0</v>
      </c>
    </row>
    <row r="48" spans="1:11" s="47" customFormat="1" ht="32.1" customHeight="1">
      <c r="A48" s="65" t="s">
        <v>28</v>
      </c>
      <c r="B48" s="90"/>
      <c r="C48" s="65"/>
      <c r="D48" s="65"/>
      <c r="E48" s="66">
        <f t="shared" ref="E48:K48" si="8">SUM(E38:E47)</f>
        <v>0</v>
      </c>
      <c r="F48" s="66">
        <f t="shared" si="8"/>
        <v>0</v>
      </c>
      <c r="G48" s="66">
        <f t="shared" si="8"/>
        <v>0</v>
      </c>
      <c r="H48" s="66">
        <f t="shared" si="8"/>
        <v>0</v>
      </c>
      <c r="I48" s="66">
        <f t="shared" si="8"/>
        <v>0</v>
      </c>
      <c r="J48" s="66">
        <f t="shared" si="8"/>
        <v>0</v>
      </c>
      <c r="K48" s="66">
        <f t="shared" si="8"/>
        <v>0</v>
      </c>
    </row>
    <row r="49" spans="1:11" s="55" customFormat="1" ht="39.950000000000003" customHeight="1">
      <c r="A49" s="313" t="s">
        <v>173</v>
      </c>
      <c r="B49" s="314"/>
      <c r="C49" s="314"/>
      <c r="D49" s="314"/>
      <c r="E49" s="314"/>
      <c r="F49" s="314"/>
      <c r="G49" s="314"/>
      <c r="H49" s="314"/>
      <c r="I49" s="314"/>
      <c r="J49" s="314"/>
      <c r="K49" s="314"/>
    </row>
    <row r="50" spans="1:11" ht="16.5">
      <c r="A50" s="371" t="s">
        <v>20</v>
      </c>
      <c r="B50" s="371"/>
      <c r="C50" s="371"/>
      <c r="D50" s="371"/>
      <c r="E50" s="371"/>
      <c r="F50" s="371"/>
      <c r="G50" s="371"/>
      <c r="H50" s="371"/>
      <c r="I50" s="371"/>
      <c r="J50" s="371"/>
      <c r="K50" s="371"/>
    </row>
    <row r="51" spans="1:11" s="1" customFormat="1" ht="14.1" customHeight="1">
      <c r="A51" s="312" t="s">
        <v>439</v>
      </c>
      <c r="B51" s="312"/>
      <c r="K51" s="24" t="s">
        <v>120</v>
      </c>
    </row>
    <row r="52" spans="1:11" s="57" customFormat="1" ht="27" customHeight="1">
      <c r="A52" s="369" t="s">
        <v>0</v>
      </c>
      <c r="B52" s="367" t="s">
        <v>7</v>
      </c>
      <c r="C52" s="367"/>
      <c r="D52" s="372" t="s">
        <v>8</v>
      </c>
      <c r="E52" s="368" t="s">
        <v>182</v>
      </c>
      <c r="F52" s="367" t="s">
        <v>183</v>
      </c>
      <c r="G52" s="367"/>
      <c r="H52" s="367"/>
      <c r="I52" s="367"/>
      <c r="J52" s="367"/>
      <c r="K52" s="368" t="s">
        <v>19</v>
      </c>
    </row>
    <row r="53" spans="1:11" s="57" customFormat="1" ht="27">
      <c r="A53" s="369"/>
      <c r="B53" s="248" t="s">
        <v>184</v>
      </c>
      <c r="C53" s="250" t="s">
        <v>185</v>
      </c>
      <c r="D53" s="372"/>
      <c r="E53" s="370"/>
      <c r="F53" s="247" t="s">
        <v>9</v>
      </c>
      <c r="G53" s="246" t="s">
        <v>69</v>
      </c>
      <c r="H53" s="246" t="s">
        <v>219</v>
      </c>
      <c r="I53" s="247" t="s">
        <v>10</v>
      </c>
      <c r="J53" s="246" t="s">
        <v>6</v>
      </c>
      <c r="K53" s="368"/>
    </row>
    <row r="54" spans="1:11" s="1" customFormat="1" ht="32.1" customHeight="1">
      <c r="A54" s="62"/>
      <c r="B54" s="259"/>
      <c r="C54" s="259"/>
      <c r="D54" s="259"/>
      <c r="E54" s="64"/>
      <c r="F54" s="64"/>
      <c r="G54" s="64"/>
      <c r="H54" s="64"/>
      <c r="I54" s="64"/>
      <c r="J54" s="71">
        <f>SUM(F54:I54)</f>
        <v>0</v>
      </c>
      <c r="K54" s="71">
        <f>E54-J54</f>
        <v>0</v>
      </c>
    </row>
    <row r="55" spans="1:11" s="1" customFormat="1" ht="32.1" customHeight="1">
      <c r="A55" s="62"/>
      <c r="B55" s="259"/>
      <c r="C55" s="259"/>
      <c r="D55" s="259"/>
      <c r="E55" s="64"/>
      <c r="F55" s="64"/>
      <c r="G55" s="64"/>
      <c r="H55" s="64"/>
      <c r="I55" s="64"/>
      <c r="J55" s="71">
        <f t="shared" ref="J55:J63" si="9">SUM(F55:I55)</f>
        <v>0</v>
      </c>
      <c r="K55" s="71">
        <f t="shared" ref="K55:K63" si="10">E55-J55</f>
        <v>0</v>
      </c>
    </row>
    <row r="56" spans="1:11" s="1" customFormat="1" ht="32.1" customHeight="1">
      <c r="A56" s="62"/>
      <c r="B56" s="259"/>
      <c r="C56" s="259"/>
      <c r="D56" s="259"/>
      <c r="E56" s="64"/>
      <c r="F56" s="64"/>
      <c r="G56" s="64"/>
      <c r="H56" s="64"/>
      <c r="I56" s="64"/>
      <c r="J56" s="71">
        <f t="shared" si="9"/>
        <v>0</v>
      </c>
      <c r="K56" s="71">
        <f t="shared" si="10"/>
        <v>0</v>
      </c>
    </row>
    <row r="57" spans="1:11" s="1" customFormat="1" ht="32.1" customHeight="1">
      <c r="A57" s="62"/>
      <c r="B57" s="259"/>
      <c r="C57" s="259"/>
      <c r="D57" s="259"/>
      <c r="E57" s="64"/>
      <c r="F57" s="64"/>
      <c r="G57" s="64"/>
      <c r="H57" s="64"/>
      <c r="I57" s="64"/>
      <c r="J57" s="71">
        <f t="shared" si="9"/>
        <v>0</v>
      </c>
      <c r="K57" s="71">
        <f t="shared" si="10"/>
        <v>0</v>
      </c>
    </row>
    <row r="58" spans="1:11" s="1" customFormat="1" ht="32.1" customHeight="1">
      <c r="A58" s="62"/>
      <c r="B58" s="259"/>
      <c r="C58" s="259"/>
      <c r="D58" s="259"/>
      <c r="E58" s="64"/>
      <c r="F58" s="64"/>
      <c r="G58" s="64"/>
      <c r="H58" s="64"/>
      <c r="I58" s="64"/>
      <c r="J58" s="71">
        <f t="shared" si="9"/>
        <v>0</v>
      </c>
      <c r="K58" s="71">
        <f t="shared" si="10"/>
        <v>0</v>
      </c>
    </row>
    <row r="59" spans="1:11" s="1" customFormat="1" ht="32.1" customHeight="1">
      <c r="A59" s="62"/>
      <c r="B59" s="259"/>
      <c r="C59" s="259"/>
      <c r="D59" s="259"/>
      <c r="E59" s="64"/>
      <c r="F59" s="64"/>
      <c r="G59" s="64"/>
      <c r="H59" s="64"/>
      <c r="I59" s="64"/>
      <c r="J59" s="71">
        <f t="shared" si="9"/>
        <v>0</v>
      </c>
      <c r="K59" s="71">
        <f t="shared" si="10"/>
        <v>0</v>
      </c>
    </row>
    <row r="60" spans="1:11" s="1" customFormat="1" ht="32.1" customHeight="1">
      <c r="A60" s="62"/>
      <c r="B60" s="259"/>
      <c r="C60" s="259"/>
      <c r="D60" s="259"/>
      <c r="E60" s="64"/>
      <c r="F60" s="64"/>
      <c r="G60" s="64"/>
      <c r="H60" s="64"/>
      <c r="I60" s="64"/>
      <c r="J60" s="71">
        <f t="shared" si="9"/>
        <v>0</v>
      </c>
      <c r="K60" s="71">
        <f t="shared" si="10"/>
        <v>0</v>
      </c>
    </row>
    <row r="61" spans="1:11" s="1" customFormat="1" ht="32.1" customHeight="1">
      <c r="A61" s="62"/>
      <c r="B61" s="259"/>
      <c r="C61" s="259"/>
      <c r="D61" s="259"/>
      <c r="E61" s="64"/>
      <c r="F61" s="64"/>
      <c r="G61" s="64"/>
      <c r="H61" s="64"/>
      <c r="I61" s="64"/>
      <c r="J61" s="71">
        <f t="shared" si="9"/>
        <v>0</v>
      </c>
      <c r="K61" s="71">
        <f t="shared" si="10"/>
        <v>0</v>
      </c>
    </row>
    <row r="62" spans="1:11" s="1" customFormat="1" ht="32.1" customHeight="1">
      <c r="A62" s="62"/>
      <c r="B62" s="259"/>
      <c r="C62" s="259"/>
      <c r="D62" s="259"/>
      <c r="E62" s="64"/>
      <c r="F62" s="64"/>
      <c r="G62" s="64"/>
      <c r="H62" s="64"/>
      <c r="I62" s="64"/>
      <c r="J62" s="71">
        <f t="shared" si="9"/>
        <v>0</v>
      </c>
      <c r="K62" s="71">
        <f t="shared" si="10"/>
        <v>0</v>
      </c>
    </row>
    <row r="63" spans="1:11" s="1" customFormat="1" ht="32.1" customHeight="1">
      <c r="A63" s="62"/>
      <c r="B63" s="259"/>
      <c r="C63" s="259"/>
      <c r="D63" s="259"/>
      <c r="E63" s="64"/>
      <c r="F63" s="64"/>
      <c r="G63" s="64"/>
      <c r="H63" s="64"/>
      <c r="I63" s="64"/>
      <c r="J63" s="71">
        <f t="shared" si="9"/>
        <v>0</v>
      </c>
      <c r="K63" s="71">
        <f t="shared" si="10"/>
        <v>0</v>
      </c>
    </row>
    <row r="64" spans="1:11" s="47" customFormat="1" ht="32.1" customHeight="1">
      <c r="A64" s="65" t="s">
        <v>28</v>
      </c>
      <c r="B64" s="90"/>
      <c r="C64" s="65"/>
      <c r="D64" s="65"/>
      <c r="E64" s="66">
        <f t="shared" ref="E64:K64" si="11">SUM(E54:E63)</f>
        <v>0</v>
      </c>
      <c r="F64" s="66">
        <f t="shared" si="11"/>
        <v>0</v>
      </c>
      <c r="G64" s="66">
        <f t="shared" si="11"/>
        <v>0</v>
      </c>
      <c r="H64" s="66">
        <f t="shared" si="11"/>
        <v>0</v>
      </c>
      <c r="I64" s="66">
        <f t="shared" si="11"/>
        <v>0</v>
      </c>
      <c r="J64" s="66">
        <f t="shared" si="11"/>
        <v>0</v>
      </c>
      <c r="K64" s="66">
        <f t="shared" si="11"/>
        <v>0</v>
      </c>
    </row>
    <row r="65" spans="1:11" s="55" customFormat="1" ht="39.950000000000003" customHeight="1">
      <c r="A65" s="313" t="s">
        <v>173</v>
      </c>
      <c r="B65" s="314"/>
      <c r="C65" s="314"/>
      <c r="D65" s="314"/>
      <c r="E65" s="314"/>
      <c r="F65" s="314"/>
      <c r="G65" s="314"/>
      <c r="H65" s="314"/>
      <c r="I65" s="314"/>
      <c r="J65" s="314"/>
      <c r="K65" s="314"/>
    </row>
    <row r="66" spans="1:11" ht="16.5">
      <c r="A66" s="371" t="s">
        <v>20</v>
      </c>
      <c r="B66" s="371"/>
      <c r="C66" s="371"/>
      <c r="D66" s="371"/>
      <c r="E66" s="371"/>
      <c r="F66" s="371"/>
      <c r="G66" s="371"/>
      <c r="H66" s="371"/>
      <c r="I66" s="371"/>
      <c r="J66" s="371"/>
      <c r="K66" s="371"/>
    </row>
    <row r="67" spans="1:11" s="1" customFormat="1" ht="14.1" customHeight="1">
      <c r="A67" s="312" t="s">
        <v>452</v>
      </c>
      <c r="B67" s="312"/>
      <c r="K67" s="24" t="s">
        <v>120</v>
      </c>
    </row>
    <row r="68" spans="1:11" s="57" customFormat="1" ht="27" customHeight="1">
      <c r="A68" s="369" t="s">
        <v>0</v>
      </c>
      <c r="B68" s="367" t="s">
        <v>7</v>
      </c>
      <c r="C68" s="367"/>
      <c r="D68" s="372" t="s">
        <v>8</v>
      </c>
      <c r="E68" s="368" t="s">
        <v>182</v>
      </c>
      <c r="F68" s="367" t="s">
        <v>183</v>
      </c>
      <c r="G68" s="367"/>
      <c r="H68" s="367"/>
      <c r="I68" s="367"/>
      <c r="J68" s="367"/>
      <c r="K68" s="368" t="s">
        <v>19</v>
      </c>
    </row>
    <row r="69" spans="1:11" s="57" customFormat="1" ht="27">
      <c r="A69" s="369"/>
      <c r="B69" s="248" t="s">
        <v>184</v>
      </c>
      <c r="C69" s="250" t="s">
        <v>185</v>
      </c>
      <c r="D69" s="372"/>
      <c r="E69" s="370"/>
      <c r="F69" s="247" t="s">
        <v>9</v>
      </c>
      <c r="G69" s="246" t="s">
        <v>69</v>
      </c>
      <c r="H69" s="246" t="s">
        <v>219</v>
      </c>
      <c r="I69" s="247" t="s">
        <v>10</v>
      </c>
      <c r="J69" s="246" t="s">
        <v>6</v>
      </c>
      <c r="K69" s="368"/>
    </row>
    <row r="70" spans="1:11" s="1" customFormat="1" ht="32.1" customHeight="1">
      <c r="A70" s="62"/>
      <c r="B70" s="259"/>
      <c r="C70" s="259"/>
      <c r="D70" s="259"/>
      <c r="E70" s="64"/>
      <c r="F70" s="64"/>
      <c r="G70" s="64"/>
      <c r="H70" s="64"/>
      <c r="I70" s="64"/>
      <c r="J70" s="71">
        <f>SUM(F70:I70)</f>
        <v>0</v>
      </c>
      <c r="K70" s="71">
        <f>E70-J70</f>
        <v>0</v>
      </c>
    </row>
    <row r="71" spans="1:11" s="1" customFormat="1" ht="32.1" customHeight="1">
      <c r="A71" s="62"/>
      <c r="B71" s="259"/>
      <c r="C71" s="259"/>
      <c r="D71" s="259"/>
      <c r="E71" s="64"/>
      <c r="F71" s="64"/>
      <c r="G71" s="64"/>
      <c r="H71" s="64"/>
      <c r="I71" s="64"/>
      <c r="J71" s="71">
        <f t="shared" ref="J71:J79" si="12">SUM(F71:I71)</f>
        <v>0</v>
      </c>
      <c r="K71" s="71">
        <f t="shared" ref="K71:K79" si="13">E71-J71</f>
        <v>0</v>
      </c>
    </row>
    <row r="72" spans="1:11" s="1" customFormat="1" ht="32.1" customHeight="1">
      <c r="A72" s="62"/>
      <c r="B72" s="259"/>
      <c r="C72" s="259"/>
      <c r="D72" s="259"/>
      <c r="E72" s="64"/>
      <c r="F72" s="64"/>
      <c r="G72" s="64"/>
      <c r="H72" s="64"/>
      <c r="I72" s="64"/>
      <c r="J72" s="71">
        <f t="shared" si="12"/>
        <v>0</v>
      </c>
      <c r="K72" s="71">
        <f t="shared" si="13"/>
        <v>0</v>
      </c>
    </row>
    <row r="73" spans="1:11" s="1" customFormat="1" ht="32.1" customHeight="1">
      <c r="A73" s="62"/>
      <c r="B73" s="259"/>
      <c r="C73" s="259"/>
      <c r="D73" s="259"/>
      <c r="E73" s="64"/>
      <c r="F73" s="64"/>
      <c r="G73" s="64"/>
      <c r="H73" s="64"/>
      <c r="I73" s="64"/>
      <c r="J73" s="71">
        <f t="shared" si="12"/>
        <v>0</v>
      </c>
      <c r="K73" s="71">
        <f t="shared" si="13"/>
        <v>0</v>
      </c>
    </row>
    <row r="74" spans="1:11" s="1" customFormat="1" ht="32.1" customHeight="1">
      <c r="A74" s="62"/>
      <c r="B74" s="259"/>
      <c r="C74" s="259"/>
      <c r="D74" s="259"/>
      <c r="E74" s="64"/>
      <c r="F74" s="64"/>
      <c r="G74" s="64"/>
      <c r="H74" s="64"/>
      <c r="I74" s="64"/>
      <c r="J74" s="71">
        <f t="shared" si="12"/>
        <v>0</v>
      </c>
      <c r="K74" s="71">
        <f t="shared" si="13"/>
        <v>0</v>
      </c>
    </row>
    <row r="75" spans="1:11" s="1" customFormat="1" ht="32.1" customHeight="1">
      <c r="A75" s="62"/>
      <c r="B75" s="259"/>
      <c r="C75" s="259"/>
      <c r="D75" s="259"/>
      <c r="E75" s="64"/>
      <c r="F75" s="64"/>
      <c r="G75" s="64"/>
      <c r="H75" s="64"/>
      <c r="I75" s="64"/>
      <c r="J75" s="71">
        <f t="shared" si="12"/>
        <v>0</v>
      </c>
      <c r="K75" s="71">
        <f t="shared" si="13"/>
        <v>0</v>
      </c>
    </row>
    <row r="76" spans="1:11" s="1" customFormat="1" ht="32.1" customHeight="1">
      <c r="A76" s="62"/>
      <c r="B76" s="259"/>
      <c r="C76" s="259"/>
      <c r="D76" s="259"/>
      <c r="E76" s="64"/>
      <c r="F76" s="64"/>
      <c r="G76" s="64"/>
      <c r="H76" s="64"/>
      <c r="I76" s="64"/>
      <c r="J76" s="71">
        <f t="shared" si="12"/>
        <v>0</v>
      </c>
      <c r="K76" s="71">
        <f t="shared" si="13"/>
        <v>0</v>
      </c>
    </row>
    <row r="77" spans="1:11" s="1" customFormat="1" ht="32.1" customHeight="1">
      <c r="A77" s="62"/>
      <c r="B77" s="259"/>
      <c r="C77" s="259"/>
      <c r="D77" s="259"/>
      <c r="E77" s="64"/>
      <c r="F77" s="64"/>
      <c r="G77" s="64"/>
      <c r="H77" s="64"/>
      <c r="I77" s="64"/>
      <c r="J77" s="71">
        <f t="shared" si="12"/>
        <v>0</v>
      </c>
      <c r="K77" s="71">
        <f t="shared" si="13"/>
        <v>0</v>
      </c>
    </row>
    <row r="78" spans="1:11" s="1" customFormat="1" ht="32.1" customHeight="1">
      <c r="A78" s="62"/>
      <c r="B78" s="259"/>
      <c r="C78" s="259"/>
      <c r="D78" s="259"/>
      <c r="E78" s="64"/>
      <c r="F78" s="64"/>
      <c r="G78" s="64"/>
      <c r="H78" s="64"/>
      <c r="I78" s="64"/>
      <c r="J78" s="71">
        <f t="shared" si="12"/>
        <v>0</v>
      </c>
      <c r="K78" s="71">
        <f t="shared" si="13"/>
        <v>0</v>
      </c>
    </row>
    <row r="79" spans="1:11" s="1" customFormat="1" ht="32.1" customHeight="1">
      <c r="A79" s="62"/>
      <c r="B79" s="259"/>
      <c r="C79" s="259"/>
      <c r="D79" s="259"/>
      <c r="E79" s="64"/>
      <c r="F79" s="64"/>
      <c r="G79" s="64"/>
      <c r="H79" s="64"/>
      <c r="I79" s="64"/>
      <c r="J79" s="71">
        <f t="shared" si="12"/>
        <v>0</v>
      </c>
      <c r="K79" s="71">
        <f t="shared" si="13"/>
        <v>0</v>
      </c>
    </row>
    <row r="80" spans="1:11" s="47" customFormat="1" ht="32.1" customHeight="1">
      <c r="A80" s="65" t="s">
        <v>28</v>
      </c>
      <c r="B80" s="90"/>
      <c r="C80" s="65"/>
      <c r="D80" s="65"/>
      <c r="E80" s="66">
        <f t="shared" ref="E80:K80" si="14">SUM(E70:E79)</f>
        <v>0</v>
      </c>
      <c r="F80" s="66">
        <f t="shared" si="14"/>
        <v>0</v>
      </c>
      <c r="G80" s="66">
        <f t="shared" si="14"/>
        <v>0</v>
      </c>
      <c r="H80" s="66">
        <f t="shared" si="14"/>
        <v>0</v>
      </c>
      <c r="I80" s="66">
        <f t="shared" si="14"/>
        <v>0</v>
      </c>
      <c r="J80" s="66">
        <f t="shared" si="14"/>
        <v>0</v>
      </c>
      <c r="K80" s="66">
        <f t="shared" si="14"/>
        <v>0</v>
      </c>
    </row>
  </sheetData>
  <mergeCells count="45">
    <mergeCell ref="A65:K65"/>
    <mergeCell ref="A66:K66"/>
    <mergeCell ref="A67:B67"/>
    <mergeCell ref="A68:A69"/>
    <mergeCell ref="B68:C68"/>
    <mergeCell ref="D68:D69"/>
    <mergeCell ref="E68:E69"/>
    <mergeCell ref="F68:J68"/>
    <mergeCell ref="K68:K69"/>
    <mergeCell ref="A49:K49"/>
    <mergeCell ref="A50:K50"/>
    <mergeCell ref="A51:B51"/>
    <mergeCell ref="A52:A53"/>
    <mergeCell ref="B52:C52"/>
    <mergeCell ref="D52:D53"/>
    <mergeCell ref="E52:E53"/>
    <mergeCell ref="F52:J52"/>
    <mergeCell ref="K52:K53"/>
    <mergeCell ref="A33:K33"/>
    <mergeCell ref="A34:K34"/>
    <mergeCell ref="A35:B35"/>
    <mergeCell ref="A36:A37"/>
    <mergeCell ref="B36:C36"/>
    <mergeCell ref="D36:D37"/>
    <mergeCell ref="E36:E37"/>
    <mergeCell ref="F36:J36"/>
    <mergeCell ref="K36:K37"/>
    <mergeCell ref="A17:K17"/>
    <mergeCell ref="A19:B19"/>
    <mergeCell ref="A20:A21"/>
    <mergeCell ref="B20:C20"/>
    <mergeCell ref="D20:D21"/>
    <mergeCell ref="E20:E21"/>
    <mergeCell ref="F20:J20"/>
    <mergeCell ref="K20:K21"/>
    <mergeCell ref="A18:K18"/>
    <mergeCell ref="A1:K1"/>
    <mergeCell ref="F4:J4"/>
    <mergeCell ref="K4:K5"/>
    <mergeCell ref="A4:A5"/>
    <mergeCell ref="B4:C4"/>
    <mergeCell ref="E4:E5"/>
    <mergeCell ref="A2:K2"/>
    <mergeCell ref="D4:D5"/>
    <mergeCell ref="A3:B3"/>
  </mergeCells>
  <phoneticPr fontId="3" type="noConversion"/>
  <printOptions horizontalCentered="1"/>
  <pageMargins left="0.39370078740157483" right="0.36" top="0.78740157480314965" bottom="0.39370078740157483" header="0.17" footer="0"/>
  <pageSetup paperSize="9" orientation="landscape" r:id="rId1"/>
  <headerFooter alignWithMargins="0"/>
  <rowBreaks count="4" manualBreakCount="4">
    <brk id="16" max="16383" man="1"/>
    <brk id="32" max="16383" man="1"/>
    <brk id="48" max="16383" man="1"/>
    <brk id="64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AC9F8-78F3-4369-B0E0-3AB2806217E8}">
  <dimension ref="A1:K80"/>
  <sheetViews>
    <sheetView showGridLines="0" view="pageBreakPreview" topLeftCell="A64" zoomScaleNormal="100" zoomScaleSheetLayoutView="100" workbookViewId="0">
      <selection activeCell="A67" sqref="A67:B67"/>
    </sheetView>
  </sheetViews>
  <sheetFormatPr defaultRowHeight="13.5"/>
  <cols>
    <col min="1" max="1" width="7.44140625" style="20" customWidth="1"/>
    <col min="2" max="2" width="14.21875" style="20" customWidth="1"/>
    <col min="3" max="3" width="7.6640625" style="20" customWidth="1"/>
    <col min="4" max="4" width="12.109375" style="20" customWidth="1"/>
    <col min="5" max="5" width="12.5546875" style="20" customWidth="1"/>
    <col min="6" max="6" width="12.21875" style="20" customWidth="1"/>
    <col min="7" max="7" width="10.109375" style="20" customWidth="1"/>
    <col min="8" max="9" width="10.21875" style="20" customWidth="1"/>
    <col min="10" max="10" width="11.88671875" style="20" customWidth="1"/>
    <col min="11" max="11" width="11.44140625" style="20" customWidth="1"/>
    <col min="12" max="16384" width="8.88671875" style="20"/>
  </cols>
  <sheetData>
    <row r="1" spans="1:11" s="55" customFormat="1" ht="39.950000000000003" customHeight="1">
      <c r="A1" s="313" t="s">
        <v>174</v>
      </c>
      <c r="B1" s="314"/>
      <c r="C1" s="314"/>
      <c r="D1" s="314"/>
      <c r="E1" s="314"/>
      <c r="F1" s="314"/>
      <c r="G1" s="314"/>
      <c r="H1" s="314"/>
      <c r="I1" s="314"/>
      <c r="J1" s="314"/>
      <c r="K1" s="314"/>
    </row>
    <row r="2" spans="1:11" ht="16.5">
      <c r="A2" s="371" t="s">
        <v>20</v>
      </c>
      <c r="B2" s="371"/>
      <c r="C2" s="371"/>
      <c r="D2" s="371"/>
      <c r="E2" s="371"/>
      <c r="F2" s="371"/>
      <c r="G2" s="371"/>
      <c r="H2" s="371"/>
      <c r="I2" s="371"/>
      <c r="J2" s="371"/>
      <c r="K2" s="371"/>
    </row>
    <row r="3" spans="1:11" s="1" customFormat="1" ht="14.1" customHeight="1">
      <c r="A3" s="312" t="s">
        <v>388</v>
      </c>
      <c r="B3" s="312"/>
      <c r="K3" s="24" t="s">
        <v>120</v>
      </c>
    </row>
    <row r="4" spans="1:11" ht="27" customHeight="1">
      <c r="A4" s="369" t="s">
        <v>0</v>
      </c>
      <c r="B4" s="367" t="s">
        <v>7</v>
      </c>
      <c r="C4" s="367"/>
      <c r="D4" s="372" t="s">
        <v>8</v>
      </c>
      <c r="E4" s="368" t="s">
        <v>182</v>
      </c>
      <c r="F4" s="367" t="s">
        <v>183</v>
      </c>
      <c r="G4" s="367"/>
      <c r="H4" s="367"/>
      <c r="I4" s="367"/>
      <c r="J4" s="367"/>
      <c r="K4" s="368" t="s">
        <v>19</v>
      </c>
    </row>
    <row r="5" spans="1:11" ht="27">
      <c r="A5" s="369"/>
      <c r="B5" s="248" t="s">
        <v>186</v>
      </c>
      <c r="C5" s="250" t="s">
        <v>185</v>
      </c>
      <c r="D5" s="372"/>
      <c r="E5" s="373"/>
      <c r="F5" s="247" t="s">
        <v>9</v>
      </c>
      <c r="G5" s="246" t="s">
        <v>69</v>
      </c>
      <c r="H5" s="246" t="s">
        <v>219</v>
      </c>
      <c r="I5" s="247" t="s">
        <v>10</v>
      </c>
      <c r="J5" s="246" t="s">
        <v>6</v>
      </c>
      <c r="K5" s="368"/>
    </row>
    <row r="6" spans="1:11" s="1" customFormat="1" ht="32.1" customHeight="1">
      <c r="A6" s="287"/>
      <c r="B6" s="259"/>
      <c r="C6" s="259"/>
      <c r="D6" s="259"/>
      <c r="E6" s="64"/>
      <c r="F6" s="64"/>
      <c r="G6" s="64"/>
      <c r="H6" s="64"/>
      <c r="I6" s="64"/>
      <c r="J6" s="71">
        <f>SUM(F6:I6)</f>
        <v>0</v>
      </c>
      <c r="K6" s="71">
        <f>E6-J6</f>
        <v>0</v>
      </c>
    </row>
    <row r="7" spans="1:11" s="1" customFormat="1" ht="32.1" customHeight="1">
      <c r="A7" s="287"/>
      <c r="B7" s="259"/>
      <c r="C7" s="259"/>
      <c r="D7" s="259"/>
      <c r="E7" s="64"/>
      <c r="F7" s="64"/>
      <c r="G7" s="64"/>
      <c r="H7" s="64"/>
      <c r="I7" s="64"/>
      <c r="J7" s="71">
        <f t="shared" ref="J7:J15" si="0">SUM(F7:I7)</f>
        <v>0</v>
      </c>
      <c r="K7" s="71">
        <f t="shared" ref="K7:K15" si="1">E7-J7</f>
        <v>0</v>
      </c>
    </row>
    <row r="8" spans="1:11" s="1" customFormat="1" ht="32.1" customHeight="1">
      <c r="A8" s="287"/>
      <c r="B8" s="259"/>
      <c r="C8" s="259"/>
      <c r="D8" s="259"/>
      <c r="E8" s="64"/>
      <c r="F8" s="64"/>
      <c r="G8" s="64"/>
      <c r="H8" s="64"/>
      <c r="I8" s="64"/>
      <c r="J8" s="71">
        <f t="shared" si="0"/>
        <v>0</v>
      </c>
      <c r="K8" s="71">
        <f t="shared" si="1"/>
        <v>0</v>
      </c>
    </row>
    <row r="9" spans="1:11" s="1" customFormat="1" ht="32.1" customHeight="1">
      <c r="A9" s="287"/>
      <c r="B9" s="259"/>
      <c r="C9" s="259"/>
      <c r="D9" s="259"/>
      <c r="E9" s="64"/>
      <c r="F9" s="64"/>
      <c r="G9" s="64"/>
      <c r="H9" s="64"/>
      <c r="I9" s="64"/>
      <c r="J9" s="71">
        <f t="shared" si="0"/>
        <v>0</v>
      </c>
      <c r="K9" s="71">
        <f t="shared" si="1"/>
        <v>0</v>
      </c>
    </row>
    <row r="10" spans="1:11" s="1" customFormat="1" ht="32.1" customHeight="1">
      <c r="A10" s="287"/>
      <c r="B10" s="259"/>
      <c r="C10" s="259"/>
      <c r="D10" s="259"/>
      <c r="E10" s="64"/>
      <c r="F10" s="64"/>
      <c r="G10" s="64"/>
      <c r="H10" s="64"/>
      <c r="I10" s="64"/>
      <c r="J10" s="71">
        <f t="shared" si="0"/>
        <v>0</v>
      </c>
      <c r="K10" s="71">
        <f t="shared" si="1"/>
        <v>0</v>
      </c>
    </row>
    <row r="11" spans="1:11" s="1" customFormat="1" ht="32.1" customHeight="1">
      <c r="A11" s="287"/>
      <c r="B11" s="259"/>
      <c r="C11" s="259"/>
      <c r="D11" s="259"/>
      <c r="E11" s="64"/>
      <c r="F11" s="64"/>
      <c r="G11" s="64"/>
      <c r="H11" s="64"/>
      <c r="I11" s="64"/>
      <c r="J11" s="71">
        <f t="shared" si="0"/>
        <v>0</v>
      </c>
      <c r="K11" s="71">
        <f t="shared" si="1"/>
        <v>0</v>
      </c>
    </row>
    <row r="12" spans="1:11" s="1" customFormat="1" ht="32.1" customHeight="1">
      <c r="A12" s="287"/>
      <c r="B12" s="259"/>
      <c r="C12" s="259"/>
      <c r="D12" s="259"/>
      <c r="E12" s="64"/>
      <c r="F12" s="64"/>
      <c r="G12" s="64"/>
      <c r="H12" s="64"/>
      <c r="I12" s="64"/>
      <c r="J12" s="71">
        <f t="shared" si="0"/>
        <v>0</v>
      </c>
      <c r="K12" s="71">
        <f t="shared" si="1"/>
        <v>0</v>
      </c>
    </row>
    <row r="13" spans="1:11" s="1" customFormat="1" ht="32.1" customHeight="1">
      <c r="A13" s="287"/>
      <c r="B13" s="259"/>
      <c r="C13" s="259"/>
      <c r="D13" s="259"/>
      <c r="E13" s="64"/>
      <c r="F13" s="64"/>
      <c r="G13" s="64"/>
      <c r="H13" s="64"/>
      <c r="I13" s="64"/>
      <c r="J13" s="71">
        <f t="shared" si="0"/>
        <v>0</v>
      </c>
      <c r="K13" s="71">
        <f t="shared" si="1"/>
        <v>0</v>
      </c>
    </row>
    <row r="14" spans="1:11" s="1" customFormat="1" ht="32.1" customHeight="1">
      <c r="A14" s="287"/>
      <c r="B14" s="259"/>
      <c r="C14" s="259"/>
      <c r="D14" s="259"/>
      <c r="E14" s="64"/>
      <c r="F14" s="64"/>
      <c r="G14" s="64"/>
      <c r="H14" s="64"/>
      <c r="I14" s="64"/>
      <c r="J14" s="71">
        <f t="shared" si="0"/>
        <v>0</v>
      </c>
      <c r="K14" s="71">
        <f t="shared" si="1"/>
        <v>0</v>
      </c>
    </row>
    <row r="15" spans="1:11" s="1" customFormat="1" ht="32.1" customHeight="1">
      <c r="A15" s="287"/>
      <c r="B15" s="259"/>
      <c r="C15" s="259"/>
      <c r="D15" s="259"/>
      <c r="E15" s="64"/>
      <c r="F15" s="64"/>
      <c r="G15" s="64"/>
      <c r="H15" s="64"/>
      <c r="I15" s="64"/>
      <c r="J15" s="71">
        <f t="shared" si="0"/>
        <v>0</v>
      </c>
      <c r="K15" s="71">
        <f t="shared" si="1"/>
        <v>0</v>
      </c>
    </row>
    <row r="16" spans="1:11" s="47" customFormat="1" ht="32.1" customHeight="1">
      <c r="A16" s="65" t="s">
        <v>28</v>
      </c>
      <c r="B16" s="90"/>
      <c r="C16" s="65"/>
      <c r="D16" s="65"/>
      <c r="E16" s="66">
        <f t="shared" ref="E16:K16" si="2">SUM(E6:E15)</f>
        <v>0</v>
      </c>
      <c r="F16" s="66">
        <f t="shared" si="2"/>
        <v>0</v>
      </c>
      <c r="G16" s="66">
        <f t="shared" si="2"/>
        <v>0</v>
      </c>
      <c r="H16" s="66">
        <f t="shared" si="2"/>
        <v>0</v>
      </c>
      <c r="I16" s="66">
        <f t="shared" si="2"/>
        <v>0</v>
      </c>
      <c r="J16" s="66">
        <f t="shared" si="2"/>
        <v>0</v>
      </c>
      <c r="K16" s="66">
        <f t="shared" si="2"/>
        <v>0</v>
      </c>
    </row>
    <row r="17" spans="1:11" s="55" customFormat="1" ht="39.950000000000003" customHeight="1">
      <c r="A17" s="313" t="s">
        <v>174</v>
      </c>
      <c r="B17" s="314"/>
      <c r="C17" s="314"/>
      <c r="D17" s="314"/>
      <c r="E17" s="314"/>
      <c r="F17" s="314"/>
      <c r="G17" s="314"/>
      <c r="H17" s="314"/>
      <c r="I17" s="314"/>
      <c r="J17" s="314"/>
      <c r="K17" s="314"/>
    </row>
    <row r="18" spans="1:11" ht="16.5">
      <c r="A18" s="371" t="s">
        <v>20</v>
      </c>
      <c r="B18" s="371"/>
      <c r="C18" s="371"/>
      <c r="D18" s="371"/>
      <c r="E18" s="371"/>
      <c r="F18" s="371"/>
      <c r="G18" s="371"/>
      <c r="H18" s="371"/>
      <c r="I18" s="371"/>
      <c r="J18" s="371"/>
      <c r="K18" s="371"/>
    </row>
    <row r="19" spans="1:11" s="1" customFormat="1" ht="14.1" customHeight="1">
      <c r="A19" s="312" t="s">
        <v>389</v>
      </c>
      <c r="B19" s="312"/>
      <c r="K19" s="24" t="s">
        <v>120</v>
      </c>
    </row>
    <row r="20" spans="1:11" ht="27" customHeight="1">
      <c r="A20" s="369" t="s">
        <v>0</v>
      </c>
      <c r="B20" s="367" t="s">
        <v>7</v>
      </c>
      <c r="C20" s="367"/>
      <c r="D20" s="372" t="s">
        <v>8</v>
      </c>
      <c r="E20" s="368" t="s">
        <v>182</v>
      </c>
      <c r="F20" s="367" t="s">
        <v>183</v>
      </c>
      <c r="G20" s="367"/>
      <c r="H20" s="367"/>
      <c r="I20" s="367"/>
      <c r="J20" s="367"/>
      <c r="K20" s="368" t="s">
        <v>19</v>
      </c>
    </row>
    <row r="21" spans="1:11" ht="27">
      <c r="A21" s="369"/>
      <c r="B21" s="248" t="s">
        <v>186</v>
      </c>
      <c r="C21" s="250" t="s">
        <v>185</v>
      </c>
      <c r="D21" s="372"/>
      <c r="E21" s="373"/>
      <c r="F21" s="247" t="s">
        <v>9</v>
      </c>
      <c r="G21" s="246" t="s">
        <v>69</v>
      </c>
      <c r="H21" s="246" t="s">
        <v>219</v>
      </c>
      <c r="I21" s="247" t="s">
        <v>10</v>
      </c>
      <c r="J21" s="246" t="s">
        <v>6</v>
      </c>
      <c r="K21" s="368"/>
    </row>
    <row r="22" spans="1:11" s="1" customFormat="1" ht="32.1" customHeight="1">
      <c r="A22" s="62"/>
      <c r="B22" s="259"/>
      <c r="C22" s="259"/>
      <c r="D22" s="259"/>
      <c r="E22" s="64"/>
      <c r="F22" s="64"/>
      <c r="G22" s="64"/>
      <c r="H22" s="64"/>
      <c r="I22" s="64"/>
      <c r="J22" s="71">
        <f>SUM(F22:I22)</f>
        <v>0</v>
      </c>
      <c r="K22" s="71">
        <f>E22-J22</f>
        <v>0</v>
      </c>
    </row>
    <row r="23" spans="1:11" s="1" customFormat="1" ht="32.1" customHeight="1">
      <c r="A23" s="62"/>
      <c r="B23" s="259"/>
      <c r="C23" s="259"/>
      <c r="D23" s="259"/>
      <c r="E23" s="64"/>
      <c r="F23" s="64"/>
      <c r="G23" s="64"/>
      <c r="H23" s="64"/>
      <c r="I23" s="64"/>
      <c r="J23" s="71">
        <f t="shared" ref="J23:J31" si="3">SUM(F23:I23)</f>
        <v>0</v>
      </c>
      <c r="K23" s="71">
        <f t="shared" ref="K23:K31" si="4">E23-J23</f>
        <v>0</v>
      </c>
    </row>
    <row r="24" spans="1:11" s="1" customFormat="1" ht="32.1" customHeight="1">
      <c r="A24" s="62"/>
      <c r="B24" s="259"/>
      <c r="C24" s="259"/>
      <c r="D24" s="259"/>
      <c r="E24" s="64"/>
      <c r="F24" s="64"/>
      <c r="G24" s="64"/>
      <c r="H24" s="64"/>
      <c r="I24" s="64"/>
      <c r="J24" s="71">
        <f t="shared" si="3"/>
        <v>0</v>
      </c>
      <c r="K24" s="71">
        <f t="shared" si="4"/>
        <v>0</v>
      </c>
    </row>
    <row r="25" spans="1:11" s="1" customFormat="1" ht="32.1" customHeight="1">
      <c r="A25" s="62"/>
      <c r="B25" s="259"/>
      <c r="C25" s="259"/>
      <c r="D25" s="259"/>
      <c r="E25" s="64"/>
      <c r="F25" s="64"/>
      <c r="G25" s="64"/>
      <c r="H25" s="64"/>
      <c r="I25" s="64"/>
      <c r="J25" s="71">
        <f t="shared" si="3"/>
        <v>0</v>
      </c>
      <c r="K25" s="71">
        <f t="shared" si="4"/>
        <v>0</v>
      </c>
    </row>
    <row r="26" spans="1:11" s="1" customFormat="1" ht="32.1" customHeight="1">
      <c r="A26" s="62"/>
      <c r="B26" s="259"/>
      <c r="C26" s="259"/>
      <c r="D26" s="259"/>
      <c r="E26" s="64"/>
      <c r="F26" s="64"/>
      <c r="G26" s="64"/>
      <c r="H26" s="64"/>
      <c r="I26" s="64"/>
      <c r="J26" s="71">
        <f t="shared" si="3"/>
        <v>0</v>
      </c>
      <c r="K26" s="71">
        <f t="shared" si="4"/>
        <v>0</v>
      </c>
    </row>
    <row r="27" spans="1:11" s="1" customFormat="1" ht="32.1" customHeight="1">
      <c r="A27" s="62"/>
      <c r="B27" s="259"/>
      <c r="C27" s="259"/>
      <c r="D27" s="259"/>
      <c r="E27" s="64"/>
      <c r="F27" s="64"/>
      <c r="G27" s="64"/>
      <c r="H27" s="64"/>
      <c r="I27" s="64"/>
      <c r="J27" s="71">
        <f t="shared" si="3"/>
        <v>0</v>
      </c>
      <c r="K27" s="71">
        <f t="shared" si="4"/>
        <v>0</v>
      </c>
    </row>
    <row r="28" spans="1:11" s="1" customFormat="1" ht="32.1" customHeight="1">
      <c r="A28" s="62"/>
      <c r="B28" s="259"/>
      <c r="C28" s="259"/>
      <c r="D28" s="259"/>
      <c r="E28" s="64"/>
      <c r="F28" s="64"/>
      <c r="G28" s="64"/>
      <c r="H28" s="64"/>
      <c r="I28" s="64"/>
      <c r="J28" s="71">
        <f t="shared" si="3"/>
        <v>0</v>
      </c>
      <c r="K28" s="71">
        <f t="shared" si="4"/>
        <v>0</v>
      </c>
    </row>
    <row r="29" spans="1:11" s="1" customFormat="1" ht="32.1" customHeight="1">
      <c r="A29" s="62"/>
      <c r="B29" s="259"/>
      <c r="C29" s="259"/>
      <c r="D29" s="259"/>
      <c r="E29" s="64"/>
      <c r="F29" s="64"/>
      <c r="G29" s="64"/>
      <c r="H29" s="64"/>
      <c r="I29" s="64"/>
      <c r="J29" s="71">
        <f t="shared" si="3"/>
        <v>0</v>
      </c>
      <c r="K29" s="71">
        <f t="shared" si="4"/>
        <v>0</v>
      </c>
    </row>
    <row r="30" spans="1:11" s="1" customFormat="1" ht="32.1" customHeight="1">
      <c r="A30" s="62"/>
      <c r="B30" s="259"/>
      <c r="C30" s="259"/>
      <c r="D30" s="259"/>
      <c r="E30" s="64"/>
      <c r="F30" s="64"/>
      <c r="G30" s="64"/>
      <c r="H30" s="64"/>
      <c r="I30" s="64"/>
      <c r="J30" s="71">
        <f t="shared" si="3"/>
        <v>0</v>
      </c>
      <c r="K30" s="71">
        <f t="shared" si="4"/>
        <v>0</v>
      </c>
    </row>
    <row r="31" spans="1:11" s="1" customFormat="1" ht="32.1" customHeight="1">
      <c r="A31" s="62"/>
      <c r="B31" s="259"/>
      <c r="C31" s="259"/>
      <c r="D31" s="259"/>
      <c r="E31" s="64"/>
      <c r="F31" s="64"/>
      <c r="G31" s="64"/>
      <c r="H31" s="64"/>
      <c r="I31" s="64"/>
      <c r="J31" s="71">
        <f t="shared" si="3"/>
        <v>0</v>
      </c>
      <c r="K31" s="71">
        <f t="shared" si="4"/>
        <v>0</v>
      </c>
    </row>
    <row r="32" spans="1:11" s="47" customFormat="1" ht="32.1" customHeight="1">
      <c r="A32" s="65" t="s">
        <v>28</v>
      </c>
      <c r="B32" s="90"/>
      <c r="C32" s="65"/>
      <c r="D32" s="65"/>
      <c r="E32" s="66">
        <f t="shared" ref="E32:K32" si="5">SUM(E22:E31)</f>
        <v>0</v>
      </c>
      <c r="F32" s="66">
        <f t="shared" si="5"/>
        <v>0</v>
      </c>
      <c r="G32" s="66">
        <f t="shared" si="5"/>
        <v>0</v>
      </c>
      <c r="H32" s="66">
        <f t="shared" si="5"/>
        <v>0</v>
      </c>
      <c r="I32" s="66">
        <f t="shared" si="5"/>
        <v>0</v>
      </c>
      <c r="J32" s="66">
        <f t="shared" si="5"/>
        <v>0</v>
      </c>
      <c r="K32" s="66">
        <f t="shared" si="5"/>
        <v>0</v>
      </c>
    </row>
    <row r="33" spans="1:11" s="55" customFormat="1" ht="39.950000000000003" customHeight="1">
      <c r="A33" s="313" t="s">
        <v>174</v>
      </c>
      <c r="B33" s="314"/>
      <c r="C33" s="314"/>
      <c r="D33" s="314"/>
      <c r="E33" s="314"/>
      <c r="F33" s="314"/>
      <c r="G33" s="314"/>
      <c r="H33" s="314"/>
      <c r="I33" s="314"/>
      <c r="J33" s="314"/>
      <c r="K33" s="314"/>
    </row>
    <row r="34" spans="1:11" ht="16.5">
      <c r="A34" s="371" t="s">
        <v>20</v>
      </c>
      <c r="B34" s="371"/>
      <c r="C34" s="371"/>
      <c r="D34" s="371"/>
      <c r="E34" s="371"/>
      <c r="F34" s="371"/>
      <c r="G34" s="371"/>
      <c r="H34" s="371"/>
      <c r="I34" s="371"/>
      <c r="J34" s="371"/>
      <c r="K34" s="371"/>
    </row>
    <row r="35" spans="1:11" s="1" customFormat="1" ht="14.1" customHeight="1">
      <c r="A35" s="312" t="s">
        <v>434</v>
      </c>
      <c r="B35" s="312"/>
      <c r="K35" s="24" t="s">
        <v>120</v>
      </c>
    </row>
    <row r="36" spans="1:11" ht="27" customHeight="1">
      <c r="A36" s="369" t="s">
        <v>0</v>
      </c>
      <c r="B36" s="367" t="s">
        <v>7</v>
      </c>
      <c r="C36" s="367"/>
      <c r="D36" s="372" t="s">
        <v>8</v>
      </c>
      <c r="E36" s="368" t="s">
        <v>182</v>
      </c>
      <c r="F36" s="367" t="s">
        <v>183</v>
      </c>
      <c r="G36" s="367"/>
      <c r="H36" s="367"/>
      <c r="I36" s="367"/>
      <c r="J36" s="367"/>
      <c r="K36" s="368" t="s">
        <v>19</v>
      </c>
    </row>
    <row r="37" spans="1:11" ht="27">
      <c r="A37" s="369"/>
      <c r="B37" s="248" t="s">
        <v>186</v>
      </c>
      <c r="C37" s="250" t="s">
        <v>185</v>
      </c>
      <c r="D37" s="372"/>
      <c r="E37" s="373"/>
      <c r="F37" s="247" t="s">
        <v>9</v>
      </c>
      <c r="G37" s="246" t="s">
        <v>69</v>
      </c>
      <c r="H37" s="246" t="s">
        <v>219</v>
      </c>
      <c r="I37" s="247" t="s">
        <v>10</v>
      </c>
      <c r="J37" s="246" t="s">
        <v>6</v>
      </c>
      <c r="K37" s="368"/>
    </row>
    <row r="38" spans="1:11" s="1" customFormat="1" ht="32.1" customHeight="1">
      <c r="A38" s="62"/>
      <c r="B38" s="259"/>
      <c r="C38" s="259"/>
      <c r="D38" s="259"/>
      <c r="E38" s="64"/>
      <c r="F38" s="64"/>
      <c r="G38" s="64"/>
      <c r="H38" s="64"/>
      <c r="I38" s="64"/>
      <c r="J38" s="71">
        <f>SUM(F38:I38)</f>
        <v>0</v>
      </c>
      <c r="K38" s="71">
        <f>E38-J38</f>
        <v>0</v>
      </c>
    </row>
    <row r="39" spans="1:11" s="1" customFormat="1" ht="32.1" customHeight="1">
      <c r="A39" s="62"/>
      <c r="B39" s="259"/>
      <c r="C39" s="259"/>
      <c r="D39" s="259"/>
      <c r="E39" s="64"/>
      <c r="F39" s="64"/>
      <c r="G39" s="64"/>
      <c r="H39" s="64"/>
      <c r="I39" s="64"/>
      <c r="J39" s="71">
        <f t="shared" ref="J39:J47" si="6">SUM(F39:I39)</f>
        <v>0</v>
      </c>
      <c r="K39" s="71">
        <f t="shared" ref="K39:K47" si="7">E39-J39</f>
        <v>0</v>
      </c>
    </row>
    <row r="40" spans="1:11" s="1" customFormat="1" ht="32.1" customHeight="1">
      <c r="A40" s="62"/>
      <c r="B40" s="259"/>
      <c r="C40" s="259"/>
      <c r="D40" s="259"/>
      <c r="E40" s="64"/>
      <c r="F40" s="64"/>
      <c r="G40" s="64"/>
      <c r="H40" s="64"/>
      <c r="I40" s="64"/>
      <c r="J40" s="71">
        <f t="shared" si="6"/>
        <v>0</v>
      </c>
      <c r="K40" s="71">
        <f t="shared" si="7"/>
        <v>0</v>
      </c>
    </row>
    <row r="41" spans="1:11" s="1" customFormat="1" ht="32.1" customHeight="1">
      <c r="A41" s="62"/>
      <c r="B41" s="259"/>
      <c r="C41" s="259"/>
      <c r="D41" s="259"/>
      <c r="E41" s="64"/>
      <c r="F41" s="64"/>
      <c r="G41" s="64"/>
      <c r="H41" s="64"/>
      <c r="I41" s="64"/>
      <c r="J41" s="71">
        <f t="shared" si="6"/>
        <v>0</v>
      </c>
      <c r="K41" s="71">
        <f t="shared" si="7"/>
        <v>0</v>
      </c>
    </row>
    <row r="42" spans="1:11" s="1" customFormat="1" ht="32.1" customHeight="1">
      <c r="A42" s="62"/>
      <c r="B42" s="259"/>
      <c r="C42" s="259"/>
      <c r="D42" s="259"/>
      <c r="E42" s="64"/>
      <c r="F42" s="64"/>
      <c r="G42" s="64"/>
      <c r="H42" s="64"/>
      <c r="I42" s="64"/>
      <c r="J42" s="71">
        <f t="shared" si="6"/>
        <v>0</v>
      </c>
      <c r="K42" s="71">
        <f t="shared" si="7"/>
        <v>0</v>
      </c>
    </row>
    <row r="43" spans="1:11" s="1" customFormat="1" ht="32.1" customHeight="1">
      <c r="A43" s="62"/>
      <c r="B43" s="259"/>
      <c r="C43" s="259"/>
      <c r="D43" s="259"/>
      <c r="E43" s="64"/>
      <c r="F43" s="64"/>
      <c r="G43" s="64"/>
      <c r="H43" s="64"/>
      <c r="I43" s="64"/>
      <c r="J43" s="71">
        <f t="shared" si="6"/>
        <v>0</v>
      </c>
      <c r="K43" s="71">
        <f t="shared" si="7"/>
        <v>0</v>
      </c>
    </row>
    <row r="44" spans="1:11" s="1" customFormat="1" ht="32.1" customHeight="1">
      <c r="A44" s="62"/>
      <c r="B44" s="259"/>
      <c r="C44" s="259"/>
      <c r="D44" s="259"/>
      <c r="E44" s="64"/>
      <c r="F44" s="64"/>
      <c r="G44" s="64"/>
      <c r="H44" s="64"/>
      <c r="I44" s="64"/>
      <c r="J44" s="71">
        <f t="shared" si="6"/>
        <v>0</v>
      </c>
      <c r="K44" s="71">
        <f t="shared" si="7"/>
        <v>0</v>
      </c>
    </row>
    <row r="45" spans="1:11" s="1" customFormat="1" ht="32.1" customHeight="1">
      <c r="A45" s="62"/>
      <c r="B45" s="259"/>
      <c r="C45" s="259"/>
      <c r="D45" s="259"/>
      <c r="E45" s="64"/>
      <c r="F45" s="64"/>
      <c r="G45" s="64"/>
      <c r="H45" s="64"/>
      <c r="I45" s="64"/>
      <c r="J45" s="71">
        <f t="shared" si="6"/>
        <v>0</v>
      </c>
      <c r="K45" s="71">
        <f t="shared" si="7"/>
        <v>0</v>
      </c>
    </row>
    <row r="46" spans="1:11" s="1" customFormat="1" ht="32.1" customHeight="1">
      <c r="A46" s="62"/>
      <c r="B46" s="259"/>
      <c r="C46" s="259"/>
      <c r="D46" s="259"/>
      <c r="E46" s="64"/>
      <c r="F46" s="64"/>
      <c r="G46" s="64"/>
      <c r="H46" s="64"/>
      <c r="I46" s="64"/>
      <c r="J46" s="71">
        <f t="shared" si="6"/>
        <v>0</v>
      </c>
      <c r="K46" s="71">
        <f t="shared" si="7"/>
        <v>0</v>
      </c>
    </row>
    <row r="47" spans="1:11" s="1" customFormat="1" ht="32.1" customHeight="1">
      <c r="A47" s="62"/>
      <c r="B47" s="259"/>
      <c r="C47" s="259"/>
      <c r="D47" s="259"/>
      <c r="E47" s="64"/>
      <c r="F47" s="64"/>
      <c r="G47" s="64"/>
      <c r="H47" s="64"/>
      <c r="I47" s="64"/>
      <c r="J47" s="71">
        <f t="shared" si="6"/>
        <v>0</v>
      </c>
      <c r="K47" s="71">
        <f t="shared" si="7"/>
        <v>0</v>
      </c>
    </row>
    <row r="48" spans="1:11" s="47" customFormat="1" ht="32.1" customHeight="1">
      <c r="A48" s="65" t="s">
        <v>28</v>
      </c>
      <c r="B48" s="90"/>
      <c r="C48" s="65"/>
      <c r="D48" s="65"/>
      <c r="E48" s="66">
        <f t="shared" ref="E48:K48" si="8">SUM(E38:E47)</f>
        <v>0</v>
      </c>
      <c r="F48" s="66">
        <f t="shared" si="8"/>
        <v>0</v>
      </c>
      <c r="G48" s="66">
        <f t="shared" si="8"/>
        <v>0</v>
      </c>
      <c r="H48" s="66">
        <f t="shared" si="8"/>
        <v>0</v>
      </c>
      <c r="I48" s="66">
        <f t="shared" si="8"/>
        <v>0</v>
      </c>
      <c r="J48" s="66">
        <f t="shared" si="8"/>
        <v>0</v>
      </c>
      <c r="K48" s="66">
        <f t="shared" si="8"/>
        <v>0</v>
      </c>
    </row>
    <row r="49" spans="1:11" s="55" customFormat="1" ht="39.950000000000003" customHeight="1">
      <c r="A49" s="313" t="s">
        <v>174</v>
      </c>
      <c r="B49" s="314"/>
      <c r="C49" s="314"/>
      <c r="D49" s="314"/>
      <c r="E49" s="314"/>
      <c r="F49" s="314"/>
      <c r="G49" s="314"/>
      <c r="H49" s="314"/>
      <c r="I49" s="314"/>
      <c r="J49" s="314"/>
      <c r="K49" s="314"/>
    </row>
    <row r="50" spans="1:11" ht="16.5">
      <c r="A50" s="371" t="s">
        <v>20</v>
      </c>
      <c r="B50" s="371"/>
      <c r="C50" s="371"/>
      <c r="D50" s="371"/>
      <c r="E50" s="371"/>
      <c r="F50" s="371"/>
      <c r="G50" s="371"/>
      <c r="H50" s="371"/>
      <c r="I50" s="371"/>
      <c r="J50" s="371"/>
      <c r="K50" s="371"/>
    </row>
    <row r="51" spans="1:11" s="1" customFormat="1" ht="14.1" customHeight="1">
      <c r="A51" s="312" t="s">
        <v>439</v>
      </c>
      <c r="B51" s="312"/>
      <c r="K51" s="24" t="s">
        <v>120</v>
      </c>
    </row>
    <row r="52" spans="1:11" ht="27" customHeight="1">
      <c r="A52" s="369" t="s">
        <v>0</v>
      </c>
      <c r="B52" s="367" t="s">
        <v>7</v>
      </c>
      <c r="C52" s="367"/>
      <c r="D52" s="372" t="s">
        <v>8</v>
      </c>
      <c r="E52" s="368" t="s">
        <v>182</v>
      </c>
      <c r="F52" s="367" t="s">
        <v>183</v>
      </c>
      <c r="G52" s="367"/>
      <c r="H52" s="367"/>
      <c r="I52" s="367"/>
      <c r="J52" s="367"/>
      <c r="K52" s="368" t="s">
        <v>19</v>
      </c>
    </row>
    <row r="53" spans="1:11" ht="27">
      <c r="A53" s="369"/>
      <c r="B53" s="248" t="s">
        <v>186</v>
      </c>
      <c r="C53" s="250" t="s">
        <v>185</v>
      </c>
      <c r="D53" s="372"/>
      <c r="E53" s="373"/>
      <c r="F53" s="247" t="s">
        <v>9</v>
      </c>
      <c r="G53" s="246" t="s">
        <v>69</v>
      </c>
      <c r="H53" s="246" t="s">
        <v>219</v>
      </c>
      <c r="I53" s="247" t="s">
        <v>10</v>
      </c>
      <c r="J53" s="246" t="s">
        <v>6</v>
      </c>
      <c r="K53" s="368"/>
    </row>
    <row r="54" spans="1:11" s="1" customFormat="1" ht="32.1" customHeight="1">
      <c r="A54" s="62"/>
      <c r="B54" s="259"/>
      <c r="C54" s="259"/>
      <c r="D54" s="259"/>
      <c r="E54" s="64"/>
      <c r="F54" s="64"/>
      <c r="G54" s="64"/>
      <c r="H54" s="64"/>
      <c r="I54" s="64"/>
      <c r="J54" s="71">
        <f>SUM(F54:I54)</f>
        <v>0</v>
      </c>
      <c r="K54" s="71">
        <f>E54-J54</f>
        <v>0</v>
      </c>
    </row>
    <row r="55" spans="1:11" s="1" customFormat="1" ht="32.1" customHeight="1">
      <c r="A55" s="62"/>
      <c r="B55" s="259"/>
      <c r="C55" s="259"/>
      <c r="D55" s="259"/>
      <c r="E55" s="64"/>
      <c r="F55" s="64"/>
      <c r="G55" s="64"/>
      <c r="H55" s="64"/>
      <c r="I55" s="64"/>
      <c r="J55" s="71">
        <f t="shared" ref="J55:J63" si="9">SUM(F55:I55)</f>
        <v>0</v>
      </c>
      <c r="K55" s="71">
        <f t="shared" ref="K55:K63" si="10">E55-J55</f>
        <v>0</v>
      </c>
    </row>
    <row r="56" spans="1:11" s="1" customFormat="1" ht="32.1" customHeight="1">
      <c r="A56" s="62"/>
      <c r="B56" s="259"/>
      <c r="C56" s="259"/>
      <c r="D56" s="259"/>
      <c r="E56" s="64"/>
      <c r="F56" s="64"/>
      <c r="G56" s="64"/>
      <c r="H56" s="64"/>
      <c r="I56" s="64"/>
      <c r="J56" s="71">
        <f t="shared" si="9"/>
        <v>0</v>
      </c>
      <c r="K56" s="71">
        <f t="shared" si="10"/>
        <v>0</v>
      </c>
    </row>
    <row r="57" spans="1:11" s="1" customFormat="1" ht="32.1" customHeight="1">
      <c r="A57" s="62"/>
      <c r="B57" s="259"/>
      <c r="C57" s="259"/>
      <c r="D57" s="259"/>
      <c r="E57" s="64"/>
      <c r="F57" s="64"/>
      <c r="G57" s="64"/>
      <c r="H57" s="64"/>
      <c r="I57" s="64"/>
      <c r="J57" s="71">
        <f t="shared" si="9"/>
        <v>0</v>
      </c>
      <c r="K57" s="71">
        <f t="shared" si="10"/>
        <v>0</v>
      </c>
    </row>
    <row r="58" spans="1:11" s="1" customFormat="1" ht="32.1" customHeight="1">
      <c r="A58" s="62"/>
      <c r="B58" s="259"/>
      <c r="C58" s="259"/>
      <c r="D58" s="259"/>
      <c r="E58" s="64"/>
      <c r="F58" s="64"/>
      <c r="G58" s="64"/>
      <c r="H58" s="64"/>
      <c r="I58" s="64"/>
      <c r="J58" s="71">
        <f t="shared" si="9"/>
        <v>0</v>
      </c>
      <c r="K58" s="71">
        <f t="shared" si="10"/>
        <v>0</v>
      </c>
    </row>
    <row r="59" spans="1:11" s="1" customFormat="1" ht="32.1" customHeight="1">
      <c r="A59" s="62"/>
      <c r="B59" s="259"/>
      <c r="C59" s="259"/>
      <c r="D59" s="259"/>
      <c r="E59" s="64"/>
      <c r="F59" s="64"/>
      <c r="G59" s="64"/>
      <c r="H59" s="64"/>
      <c r="I59" s="64"/>
      <c r="J59" s="71">
        <f t="shared" si="9"/>
        <v>0</v>
      </c>
      <c r="K59" s="71">
        <f t="shared" si="10"/>
        <v>0</v>
      </c>
    </row>
    <row r="60" spans="1:11" s="1" customFormat="1" ht="32.1" customHeight="1">
      <c r="A60" s="62"/>
      <c r="B60" s="259"/>
      <c r="C60" s="259"/>
      <c r="D60" s="259"/>
      <c r="E60" s="64"/>
      <c r="F60" s="64"/>
      <c r="G60" s="64"/>
      <c r="H60" s="64"/>
      <c r="I60" s="64"/>
      <c r="J60" s="71">
        <f t="shared" si="9"/>
        <v>0</v>
      </c>
      <c r="K60" s="71">
        <f t="shared" si="10"/>
        <v>0</v>
      </c>
    </row>
    <row r="61" spans="1:11" s="1" customFormat="1" ht="32.1" customHeight="1">
      <c r="A61" s="62"/>
      <c r="B61" s="259"/>
      <c r="C61" s="259"/>
      <c r="D61" s="259"/>
      <c r="E61" s="64"/>
      <c r="F61" s="64"/>
      <c r="G61" s="64"/>
      <c r="H61" s="64"/>
      <c r="I61" s="64"/>
      <c r="J61" s="71">
        <f t="shared" si="9"/>
        <v>0</v>
      </c>
      <c r="K61" s="71">
        <f t="shared" si="10"/>
        <v>0</v>
      </c>
    </row>
    <row r="62" spans="1:11" s="1" customFormat="1" ht="32.1" customHeight="1">
      <c r="A62" s="62"/>
      <c r="B62" s="259"/>
      <c r="C62" s="259"/>
      <c r="D62" s="259"/>
      <c r="E62" s="64"/>
      <c r="F62" s="64"/>
      <c r="G62" s="64"/>
      <c r="H62" s="64"/>
      <c r="I62" s="64"/>
      <c r="J62" s="71">
        <f t="shared" si="9"/>
        <v>0</v>
      </c>
      <c r="K62" s="71">
        <f t="shared" si="10"/>
        <v>0</v>
      </c>
    </row>
    <row r="63" spans="1:11" s="1" customFormat="1" ht="32.1" customHeight="1">
      <c r="A63" s="62"/>
      <c r="B63" s="259"/>
      <c r="C63" s="259"/>
      <c r="D63" s="259"/>
      <c r="E63" s="64"/>
      <c r="F63" s="64"/>
      <c r="G63" s="64"/>
      <c r="H63" s="64"/>
      <c r="I63" s="64"/>
      <c r="J63" s="71">
        <f t="shared" si="9"/>
        <v>0</v>
      </c>
      <c r="K63" s="71">
        <f t="shared" si="10"/>
        <v>0</v>
      </c>
    </row>
    <row r="64" spans="1:11" s="47" customFormat="1" ht="32.1" customHeight="1">
      <c r="A64" s="65" t="s">
        <v>28</v>
      </c>
      <c r="B64" s="90"/>
      <c r="C64" s="65"/>
      <c r="D64" s="65"/>
      <c r="E64" s="66">
        <f t="shared" ref="E64:K64" si="11">SUM(E54:E63)</f>
        <v>0</v>
      </c>
      <c r="F64" s="66">
        <f t="shared" si="11"/>
        <v>0</v>
      </c>
      <c r="G64" s="66">
        <f t="shared" si="11"/>
        <v>0</v>
      </c>
      <c r="H64" s="66">
        <f t="shared" si="11"/>
        <v>0</v>
      </c>
      <c r="I64" s="66">
        <f t="shared" si="11"/>
        <v>0</v>
      </c>
      <c r="J64" s="66">
        <f t="shared" si="11"/>
        <v>0</v>
      </c>
      <c r="K64" s="66">
        <f t="shared" si="11"/>
        <v>0</v>
      </c>
    </row>
    <row r="65" spans="1:11" s="55" customFormat="1" ht="39.950000000000003" customHeight="1">
      <c r="A65" s="313" t="s">
        <v>174</v>
      </c>
      <c r="B65" s="314"/>
      <c r="C65" s="314"/>
      <c r="D65" s="314"/>
      <c r="E65" s="314"/>
      <c r="F65" s="314"/>
      <c r="G65" s="314"/>
      <c r="H65" s="314"/>
      <c r="I65" s="314"/>
      <c r="J65" s="314"/>
      <c r="K65" s="314"/>
    </row>
    <row r="66" spans="1:11" ht="16.5">
      <c r="A66" s="371" t="s">
        <v>20</v>
      </c>
      <c r="B66" s="371"/>
      <c r="C66" s="371"/>
      <c r="D66" s="371"/>
      <c r="E66" s="371"/>
      <c r="F66" s="371"/>
      <c r="G66" s="371"/>
      <c r="H66" s="371"/>
      <c r="I66" s="371"/>
      <c r="J66" s="371"/>
      <c r="K66" s="371"/>
    </row>
    <row r="67" spans="1:11" s="1" customFormat="1" ht="14.1" customHeight="1">
      <c r="A67" s="312" t="s">
        <v>452</v>
      </c>
      <c r="B67" s="312"/>
      <c r="K67" s="24" t="s">
        <v>120</v>
      </c>
    </row>
    <row r="68" spans="1:11" ht="27" customHeight="1">
      <c r="A68" s="369" t="s">
        <v>0</v>
      </c>
      <c r="B68" s="367" t="s">
        <v>7</v>
      </c>
      <c r="C68" s="367"/>
      <c r="D68" s="372" t="s">
        <v>8</v>
      </c>
      <c r="E68" s="368" t="s">
        <v>182</v>
      </c>
      <c r="F68" s="367" t="s">
        <v>183</v>
      </c>
      <c r="G68" s="367"/>
      <c r="H68" s="367"/>
      <c r="I68" s="367"/>
      <c r="J68" s="367"/>
      <c r="K68" s="368" t="s">
        <v>19</v>
      </c>
    </row>
    <row r="69" spans="1:11" ht="27">
      <c r="A69" s="369"/>
      <c r="B69" s="248" t="s">
        <v>186</v>
      </c>
      <c r="C69" s="250" t="s">
        <v>185</v>
      </c>
      <c r="D69" s="372"/>
      <c r="E69" s="373"/>
      <c r="F69" s="247" t="s">
        <v>9</v>
      </c>
      <c r="G69" s="246" t="s">
        <v>69</v>
      </c>
      <c r="H69" s="246" t="s">
        <v>219</v>
      </c>
      <c r="I69" s="247" t="s">
        <v>10</v>
      </c>
      <c r="J69" s="246" t="s">
        <v>6</v>
      </c>
      <c r="K69" s="368"/>
    </row>
    <row r="70" spans="1:11" s="1" customFormat="1" ht="32.1" customHeight="1">
      <c r="A70" s="62"/>
      <c r="B70" s="259"/>
      <c r="C70" s="259"/>
      <c r="D70" s="259"/>
      <c r="E70" s="64"/>
      <c r="F70" s="64"/>
      <c r="G70" s="64"/>
      <c r="H70" s="64"/>
      <c r="I70" s="64"/>
      <c r="J70" s="71">
        <f>SUM(F70:I70)</f>
        <v>0</v>
      </c>
      <c r="K70" s="71">
        <f>E70-J70</f>
        <v>0</v>
      </c>
    </row>
    <row r="71" spans="1:11" s="1" customFormat="1" ht="32.1" customHeight="1">
      <c r="A71" s="62"/>
      <c r="B71" s="259"/>
      <c r="C71" s="259"/>
      <c r="D71" s="259"/>
      <c r="E71" s="64"/>
      <c r="F71" s="64"/>
      <c r="G71" s="64"/>
      <c r="H71" s="64"/>
      <c r="I71" s="64"/>
      <c r="J71" s="71">
        <f t="shared" ref="J71:J79" si="12">SUM(F71:I71)</f>
        <v>0</v>
      </c>
      <c r="K71" s="71">
        <f t="shared" ref="K71:K79" si="13">E71-J71</f>
        <v>0</v>
      </c>
    </row>
    <row r="72" spans="1:11" s="1" customFormat="1" ht="32.1" customHeight="1">
      <c r="A72" s="62"/>
      <c r="B72" s="259"/>
      <c r="C72" s="259"/>
      <c r="D72" s="259"/>
      <c r="E72" s="64"/>
      <c r="F72" s="64"/>
      <c r="G72" s="64"/>
      <c r="H72" s="64"/>
      <c r="I72" s="64"/>
      <c r="J72" s="71">
        <f t="shared" si="12"/>
        <v>0</v>
      </c>
      <c r="K72" s="71">
        <f t="shared" si="13"/>
        <v>0</v>
      </c>
    </row>
    <row r="73" spans="1:11" s="1" customFormat="1" ht="32.1" customHeight="1">
      <c r="A73" s="62"/>
      <c r="B73" s="259"/>
      <c r="C73" s="259"/>
      <c r="D73" s="259"/>
      <c r="E73" s="64"/>
      <c r="F73" s="64"/>
      <c r="G73" s="64"/>
      <c r="H73" s="64"/>
      <c r="I73" s="64"/>
      <c r="J73" s="71">
        <f t="shared" si="12"/>
        <v>0</v>
      </c>
      <c r="K73" s="71">
        <f t="shared" si="13"/>
        <v>0</v>
      </c>
    </row>
    <row r="74" spans="1:11" s="1" customFormat="1" ht="32.1" customHeight="1">
      <c r="A74" s="62"/>
      <c r="B74" s="259"/>
      <c r="C74" s="259"/>
      <c r="D74" s="259"/>
      <c r="E74" s="64"/>
      <c r="F74" s="64"/>
      <c r="G74" s="64"/>
      <c r="H74" s="64"/>
      <c r="I74" s="64"/>
      <c r="J74" s="71">
        <f t="shared" si="12"/>
        <v>0</v>
      </c>
      <c r="K74" s="71">
        <f t="shared" si="13"/>
        <v>0</v>
      </c>
    </row>
    <row r="75" spans="1:11" s="1" customFormat="1" ht="32.1" customHeight="1">
      <c r="A75" s="62"/>
      <c r="B75" s="259"/>
      <c r="C75" s="259"/>
      <c r="D75" s="259"/>
      <c r="E75" s="64"/>
      <c r="F75" s="64"/>
      <c r="G75" s="64"/>
      <c r="H75" s="64"/>
      <c r="I75" s="64"/>
      <c r="J75" s="71">
        <f t="shared" si="12"/>
        <v>0</v>
      </c>
      <c r="K75" s="71">
        <f t="shared" si="13"/>
        <v>0</v>
      </c>
    </row>
    <row r="76" spans="1:11" s="1" customFormat="1" ht="32.1" customHeight="1">
      <c r="A76" s="62"/>
      <c r="B76" s="259"/>
      <c r="C76" s="259"/>
      <c r="D76" s="259"/>
      <c r="E76" s="64"/>
      <c r="F76" s="64"/>
      <c r="G76" s="64"/>
      <c r="H76" s="64"/>
      <c r="I76" s="64"/>
      <c r="J76" s="71">
        <f t="shared" si="12"/>
        <v>0</v>
      </c>
      <c r="K76" s="71">
        <f t="shared" si="13"/>
        <v>0</v>
      </c>
    </row>
    <row r="77" spans="1:11" s="1" customFormat="1" ht="32.1" customHeight="1">
      <c r="A77" s="62"/>
      <c r="B77" s="259"/>
      <c r="C77" s="259"/>
      <c r="D77" s="259"/>
      <c r="E77" s="64"/>
      <c r="F77" s="64"/>
      <c r="G77" s="64"/>
      <c r="H77" s="64"/>
      <c r="I77" s="64"/>
      <c r="J77" s="71">
        <f t="shared" si="12"/>
        <v>0</v>
      </c>
      <c r="K77" s="71">
        <f t="shared" si="13"/>
        <v>0</v>
      </c>
    </row>
    <row r="78" spans="1:11" s="1" customFormat="1" ht="32.1" customHeight="1">
      <c r="A78" s="62"/>
      <c r="B78" s="259"/>
      <c r="C78" s="259"/>
      <c r="D78" s="259"/>
      <c r="E78" s="64"/>
      <c r="F78" s="64"/>
      <c r="G78" s="64"/>
      <c r="H78" s="64"/>
      <c r="I78" s="64"/>
      <c r="J78" s="71">
        <f t="shared" si="12"/>
        <v>0</v>
      </c>
      <c r="K78" s="71">
        <f t="shared" si="13"/>
        <v>0</v>
      </c>
    </row>
    <row r="79" spans="1:11" s="1" customFormat="1" ht="32.1" customHeight="1">
      <c r="A79" s="62"/>
      <c r="B79" s="259"/>
      <c r="C79" s="259"/>
      <c r="D79" s="259"/>
      <c r="E79" s="64"/>
      <c r="F79" s="64"/>
      <c r="G79" s="64"/>
      <c r="H79" s="64"/>
      <c r="I79" s="64"/>
      <c r="J79" s="71">
        <f t="shared" si="12"/>
        <v>0</v>
      </c>
      <c r="K79" s="71">
        <f t="shared" si="13"/>
        <v>0</v>
      </c>
    </row>
    <row r="80" spans="1:11" s="47" customFormat="1" ht="32.1" customHeight="1">
      <c r="A80" s="65" t="s">
        <v>28</v>
      </c>
      <c r="B80" s="90"/>
      <c r="C80" s="65"/>
      <c r="D80" s="65"/>
      <c r="E80" s="66">
        <f t="shared" ref="E80:K80" si="14">SUM(E70:E79)</f>
        <v>0</v>
      </c>
      <c r="F80" s="66">
        <f t="shared" si="14"/>
        <v>0</v>
      </c>
      <c r="G80" s="66">
        <f t="shared" si="14"/>
        <v>0</v>
      </c>
      <c r="H80" s="66">
        <f t="shared" si="14"/>
        <v>0</v>
      </c>
      <c r="I80" s="66">
        <f t="shared" si="14"/>
        <v>0</v>
      </c>
      <c r="J80" s="66">
        <f t="shared" si="14"/>
        <v>0</v>
      </c>
      <c r="K80" s="66">
        <f t="shared" si="14"/>
        <v>0</v>
      </c>
    </row>
  </sheetData>
  <mergeCells count="45">
    <mergeCell ref="A65:K65"/>
    <mergeCell ref="A66:K66"/>
    <mergeCell ref="A67:B67"/>
    <mergeCell ref="A68:A69"/>
    <mergeCell ref="B68:C68"/>
    <mergeCell ref="D68:D69"/>
    <mergeCell ref="E68:E69"/>
    <mergeCell ref="F68:J68"/>
    <mergeCell ref="K68:K69"/>
    <mergeCell ref="A49:K49"/>
    <mergeCell ref="A50:K50"/>
    <mergeCell ref="A51:B51"/>
    <mergeCell ref="A52:A53"/>
    <mergeCell ref="B52:C52"/>
    <mergeCell ref="D52:D53"/>
    <mergeCell ref="E52:E53"/>
    <mergeCell ref="F52:J52"/>
    <mergeCell ref="K52:K53"/>
    <mergeCell ref="A33:K33"/>
    <mergeCell ref="A34:K34"/>
    <mergeCell ref="A35:B35"/>
    <mergeCell ref="A36:A37"/>
    <mergeCell ref="B36:C36"/>
    <mergeCell ref="D36:D37"/>
    <mergeCell ref="E36:E37"/>
    <mergeCell ref="F36:J36"/>
    <mergeCell ref="K36:K37"/>
    <mergeCell ref="A17:K17"/>
    <mergeCell ref="A19:B19"/>
    <mergeCell ref="A20:A21"/>
    <mergeCell ref="B20:C20"/>
    <mergeCell ref="D20:D21"/>
    <mergeCell ref="E20:E21"/>
    <mergeCell ref="F20:J20"/>
    <mergeCell ref="K20:K21"/>
    <mergeCell ref="A18:K18"/>
    <mergeCell ref="A1:K1"/>
    <mergeCell ref="A2:K2"/>
    <mergeCell ref="A3:B3"/>
    <mergeCell ref="A4:A5"/>
    <mergeCell ref="B4:C4"/>
    <mergeCell ref="D4:D5"/>
    <mergeCell ref="E4:E5"/>
    <mergeCell ref="F4:J4"/>
    <mergeCell ref="K4:K5"/>
  </mergeCells>
  <phoneticPr fontId="3" type="noConversion"/>
  <printOptions horizontalCentered="1"/>
  <pageMargins left="0.39370078740157483" right="0.36" top="0.78740157480314965" bottom="0.39370078740157483" header="0.17" footer="0"/>
  <pageSetup paperSize="9" orientation="landscape" r:id="rId1"/>
  <headerFooter alignWithMargins="0"/>
  <rowBreaks count="4" manualBreakCount="4">
    <brk id="16" max="16383" man="1"/>
    <brk id="32" max="16383" man="1"/>
    <brk id="48" max="16383" man="1"/>
    <brk id="64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6B6F2-F9BF-46A0-9806-B5F6D646FF05}">
  <dimension ref="A1:K80"/>
  <sheetViews>
    <sheetView showGridLines="0" view="pageBreakPreview" zoomScaleNormal="100" zoomScaleSheetLayoutView="100" workbookViewId="0">
      <selection activeCell="A67" sqref="A67:B67"/>
    </sheetView>
  </sheetViews>
  <sheetFormatPr defaultRowHeight="13.5"/>
  <cols>
    <col min="1" max="1" width="7.44140625" style="20" customWidth="1"/>
    <col min="2" max="2" width="14.21875" style="20" customWidth="1"/>
    <col min="3" max="3" width="7.6640625" style="20" customWidth="1"/>
    <col min="4" max="4" width="12.109375" style="20" customWidth="1"/>
    <col min="5" max="5" width="12.5546875" style="20" customWidth="1"/>
    <col min="6" max="6" width="12.21875" style="20" customWidth="1"/>
    <col min="7" max="7" width="10.109375" style="20" customWidth="1"/>
    <col min="8" max="9" width="10.21875" style="20" customWidth="1"/>
    <col min="10" max="10" width="11.88671875" style="20" customWidth="1"/>
    <col min="11" max="11" width="11.44140625" style="20" customWidth="1"/>
    <col min="12" max="16384" width="8.88671875" style="20"/>
  </cols>
  <sheetData>
    <row r="1" spans="1:11" s="55" customFormat="1" ht="39.950000000000003" customHeight="1">
      <c r="A1" s="313" t="s">
        <v>175</v>
      </c>
      <c r="B1" s="314"/>
      <c r="C1" s="314"/>
      <c r="D1" s="314"/>
      <c r="E1" s="314"/>
      <c r="F1" s="314"/>
      <c r="G1" s="314"/>
      <c r="H1" s="314"/>
      <c r="I1" s="314"/>
      <c r="J1" s="314"/>
      <c r="K1" s="314"/>
    </row>
    <row r="2" spans="1:11" ht="16.5">
      <c r="A2" s="371" t="s">
        <v>20</v>
      </c>
      <c r="B2" s="371"/>
      <c r="C2" s="371"/>
      <c r="D2" s="371"/>
      <c r="E2" s="371"/>
      <c r="F2" s="371"/>
      <c r="G2" s="371"/>
      <c r="H2" s="371"/>
      <c r="I2" s="371"/>
      <c r="J2" s="371"/>
      <c r="K2" s="371"/>
    </row>
    <row r="3" spans="1:11" s="1" customFormat="1" ht="14.1" customHeight="1">
      <c r="A3" s="312" t="s">
        <v>388</v>
      </c>
      <c r="B3" s="312"/>
      <c r="K3" s="24" t="s">
        <v>120</v>
      </c>
    </row>
    <row r="4" spans="1:11" ht="27" customHeight="1">
      <c r="A4" s="369" t="s">
        <v>0</v>
      </c>
      <c r="B4" s="367" t="s">
        <v>7</v>
      </c>
      <c r="C4" s="367"/>
      <c r="D4" s="372" t="s">
        <v>8</v>
      </c>
      <c r="E4" s="368" t="s">
        <v>182</v>
      </c>
      <c r="F4" s="367" t="s">
        <v>183</v>
      </c>
      <c r="G4" s="367"/>
      <c r="H4" s="367"/>
      <c r="I4" s="367"/>
      <c r="J4" s="367"/>
      <c r="K4" s="368" t="s">
        <v>19</v>
      </c>
    </row>
    <row r="5" spans="1:11" ht="27">
      <c r="A5" s="369"/>
      <c r="B5" s="249" t="s">
        <v>187</v>
      </c>
      <c r="C5" s="250" t="s">
        <v>121</v>
      </c>
      <c r="D5" s="372"/>
      <c r="E5" s="373"/>
      <c r="F5" s="247" t="s">
        <v>9</v>
      </c>
      <c r="G5" s="246" t="s">
        <v>69</v>
      </c>
      <c r="H5" s="246" t="s">
        <v>219</v>
      </c>
      <c r="I5" s="247" t="s">
        <v>10</v>
      </c>
      <c r="J5" s="246" t="s">
        <v>6</v>
      </c>
      <c r="K5" s="368"/>
    </row>
    <row r="6" spans="1:11" s="1" customFormat="1" ht="32.1" customHeight="1">
      <c r="A6" s="287"/>
      <c r="B6" s="259"/>
      <c r="C6" s="259"/>
      <c r="D6" s="259"/>
      <c r="E6" s="64"/>
      <c r="F6" s="64"/>
      <c r="G6" s="64"/>
      <c r="H6" s="64"/>
      <c r="I6" s="64"/>
      <c r="J6" s="71">
        <f>SUM(F6:I6)</f>
        <v>0</v>
      </c>
      <c r="K6" s="71">
        <f>E6-J6</f>
        <v>0</v>
      </c>
    </row>
    <row r="7" spans="1:11" s="1" customFormat="1" ht="32.1" customHeight="1">
      <c r="A7" s="287"/>
      <c r="B7" s="259"/>
      <c r="C7" s="259"/>
      <c r="D7" s="259"/>
      <c r="E7" s="64"/>
      <c r="F7" s="64"/>
      <c r="G7" s="64"/>
      <c r="H7" s="64"/>
      <c r="I7" s="64"/>
      <c r="J7" s="71">
        <f t="shared" ref="J7:J15" si="0">SUM(F7:I7)</f>
        <v>0</v>
      </c>
      <c r="K7" s="71">
        <f t="shared" ref="K7:K15" si="1">E7-J7</f>
        <v>0</v>
      </c>
    </row>
    <row r="8" spans="1:11" s="1" customFormat="1" ht="32.1" customHeight="1">
      <c r="A8" s="287"/>
      <c r="B8" s="259"/>
      <c r="C8" s="259"/>
      <c r="D8" s="259"/>
      <c r="E8" s="64"/>
      <c r="F8" s="64"/>
      <c r="G8" s="64"/>
      <c r="H8" s="64"/>
      <c r="I8" s="64"/>
      <c r="J8" s="71">
        <f t="shared" si="0"/>
        <v>0</v>
      </c>
      <c r="K8" s="71">
        <f t="shared" si="1"/>
        <v>0</v>
      </c>
    </row>
    <row r="9" spans="1:11" s="1" customFormat="1" ht="32.1" customHeight="1">
      <c r="A9" s="287"/>
      <c r="B9" s="259"/>
      <c r="C9" s="259"/>
      <c r="D9" s="259"/>
      <c r="E9" s="64"/>
      <c r="F9" s="64"/>
      <c r="G9" s="64"/>
      <c r="H9" s="64"/>
      <c r="I9" s="64"/>
      <c r="J9" s="71">
        <f t="shared" si="0"/>
        <v>0</v>
      </c>
      <c r="K9" s="71">
        <f t="shared" si="1"/>
        <v>0</v>
      </c>
    </row>
    <row r="10" spans="1:11" s="1" customFormat="1" ht="32.1" customHeight="1">
      <c r="A10" s="287"/>
      <c r="B10" s="259"/>
      <c r="C10" s="259"/>
      <c r="D10" s="259"/>
      <c r="E10" s="64"/>
      <c r="F10" s="64"/>
      <c r="G10" s="64"/>
      <c r="H10" s="64"/>
      <c r="I10" s="64"/>
      <c r="J10" s="71">
        <f t="shared" si="0"/>
        <v>0</v>
      </c>
      <c r="K10" s="71">
        <f t="shared" si="1"/>
        <v>0</v>
      </c>
    </row>
    <row r="11" spans="1:11" s="1" customFormat="1" ht="32.1" customHeight="1">
      <c r="A11" s="287"/>
      <c r="B11" s="259"/>
      <c r="C11" s="259"/>
      <c r="D11" s="259"/>
      <c r="E11" s="64"/>
      <c r="F11" s="64"/>
      <c r="G11" s="64"/>
      <c r="H11" s="64"/>
      <c r="I11" s="64"/>
      <c r="J11" s="71">
        <f t="shared" si="0"/>
        <v>0</v>
      </c>
      <c r="K11" s="71">
        <f t="shared" si="1"/>
        <v>0</v>
      </c>
    </row>
    <row r="12" spans="1:11" s="1" customFormat="1" ht="32.1" customHeight="1">
      <c r="A12" s="287"/>
      <c r="B12" s="259"/>
      <c r="C12" s="259"/>
      <c r="D12" s="259"/>
      <c r="E12" s="64"/>
      <c r="F12" s="64"/>
      <c r="G12" s="64"/>
      <c r="H12" s="64"/>
      <c r="I12" s="64"/>
      <c r="J12" s="71">
        <f t="shared" si="0"/>
        <v>0</v>
      </c>
      <c r="K12" s="71">
        <f t="shared" si="1"/>
        <v>0</v>
      </c>
    </row>
    <row r="13" spans="1:11" s="1" customFormat="1" ht="32.1" customHeight="1">
      <c r="A13" s="287"/>
      <c r="B13" s="259"/>
      <c r="C13" s="259"/>
      <c r="D13" s="259"/>
      <c r="E13" s="64"/>
      <c r="F13" s="64"/>
      <c r="G13" s="64"/>
      <c r="H13" s="64"/>
      <c r="I13" s="64"/>
      <c r="J13" s="71">
        <f t="shared" si="0"/>
        <v>0</v>
      </c>
      <c r="K13" s="71">
        <f t="shared" si="1"/>
        <v>0</v>
      </c>
    </row>
    <row r="14" spans="1:11" s="1" customFormat="1" ht="32.1" customHeight="1">
      <c r="A14" s="287"/>
      <c r="B14" s="259"/>
      <c r="C14" s="259"/>
      <c r="D14" s="259"/>
      <c r="E14" s="64"/>
      <c r="F14" s="64"/>
      <c r="G14" s="64"/>
      <c r="H14" s="64"/>
      <c r="I14" s="64"/>
      <c r="J14" s="71">
        <f t="shared" si="0"/>
        <v>0</v>
      </c>
      <c r="K14" s="71">
        <f t="shared" si="1"/>
        <v>0</v>
      </c>
    </row>
    <row r="15" spans="1:11" s="1" customFormat="1" ht="32.1" customHeight="1">
      <c r="A15" s="287"/>
      <c r="B15" s="259"/>
      <c r="C15" s="259"/>
      <c r="D15" s="259"/>
      <c r="E15" s="64"/>
      <c r="F15" s="64"/>
      <c r="G15" s="64"/>
      <c r="H15" s="64"/>
      <c r="I15" s="64"/>
      <c r="J15" s="71">
        <f t="shared" si="0"/>
        <v>0</v>
      </c>
      <c r="K15" s="71">
        <f t="shared" si="1"/>
        <v>0</v>
      </c>
    </row>
    <row r="16" spans="1:11" s="47" customFormat="1" ht="32.1" customHeight="1">
      <c r="A16" s="65" t="s">
        <v>28</v>
      </c>
      <c r="B16" s="90"/>
      <c r="C16" s="65"/>
      <c r="D16" s="65"/>
      <c r="E16" s="66">
        <f t="shared" ref="E16:K16" si="2">SUM(E6:E15)</f>
        <v>0</v>
      </c>
      <c r="F16" s="66">
        <f t="shared" si="2"/>
        <v>0</v>
      </c>
      <c r="G16" s="66">
        <f t="shared" si="2"/>
        <v>0</v>
      </c>
      <c r="H16" s="66">
        <f t="shared" si="2"/>
        <v>0</v>
      </c>
      <c r="I16" s="66">
        <f t="shared" si="2"/>
        <v>0</v>
      </c>
      <c r="J16" s="66">
        <f t="shared" si="2"/>
        <v>0</v>
      </c>
      <c r="K16" s="66">
        <f t="shared" si="2"/>
        <v>0</v>
      </c>
    </row>
    <row r="17" spans="1:11" s="55" customFormat="1" ht="39.950000000000003" customHeight="1">
      <c r="A17" s="313" t="s">
        <v>175</v>
      </c>
      <c r="B17" s="314"/>
      <c r="C17" s="314"/>
      <c r="D17" s="314"/>
      <c r="E17" s="314"/>
      <c r="F17" s="314"/>
      <c r="G17" s="314"/>
      <c r="H17" s="314"/>
      <c r="I17" s="314"/>
      <c r="J17" s="314"/>
      <c r="K17" s="314"/>
    </row>
    <row r="18" spans="1:11" ht="16.5">
      <c r="A18" s="371" t="s">
        <v>20</v>
      </c>
      <c r="B18" s="371"/>
      <c r="C18" s="371"/>
      <c r="D18" s="371"/>
      <c r="E18" s="371"/>
      <c r="F18" s="371"/>
      <c r="G18" s="371"/>
      <c r="H18" s="371"/>
      <c r="I18" s="371"/>
      <c r="J18" s="371"/>
      <c r="K18" s="371"/>
    </row>
    <row r="19" spans="1:11" s="1" customFormat="1" ht="14.1" customHeight="1">
      <c r="A19" s="312" t="s">
        <v>389</v>
      </c>
      <c r="B19" s="312"/>
      <c r="K19" s="24" t="s">
        <v>120</v>
      </c>
    </row>
    <row r="20" spans="1:11" ht="27" customHeight="1">
      <c r="A20" s="369" t="s">
        <v>0</v>
      </c>
      <c r="B20" s="367" t="s">
        <v>7</v>
      </c>
      <c r="C20" s="367"/>
      <c r="D20" s="372" t="s">
        <v>8</v>
      </c>
      <c r="E20" s="368" t="s">
        <v>182</v>
      </c>
      <c r="F20" s="367" t="s">
        <v>183</v>
      </c>
      <c r="G20" s="367"/>
      <c r="H20" s="367"/>
      <c r="I20" s="367"/>
      <c r="J20" s="367"/>
      <c r="K20" s="368" t="s">
        <v>19</v>
      </c>
    </row>
    <row r="21" spans="1:11" ht="27">
      <c r="A21" s="369"/>
      <c r="B21" s="249" t="s">
        <v>187</v>
      </c>
      <c r="C21" s="250" t="s">
        <v>121</v>
      </c>
      <c r="D21" s="372"/>
      <c r="E21" s="373"/>
      <c r="F21" s="247" t="s">
        <v>9</v>
      </c>
      <c r="G21" s="246" t="s">
        <v>69</v>
      </c>
      <c r="H21" s="246" t="s">
        <v>219</v>
      </c>
      <c r="I21" s="247" t="s">
        <v>10</v>
      </c>
      <c r="J21" s="246" t="s">
        <v>6</v>
      </c>
      <c r="K21" s="368"/>
    </row>
    <row r="22" spans="1:11" s="1" customFormat="1" ht="32.1" customHeight="1">
      <c r="A22" s="62"/>
      <c r="B22" s="259"/>
      <c r="C22" s="259"/>
      <c r="D22" s="259"/>
      <c r="E22" s="64"/>
      <c r="F22" s="64"/>
      <c r="G22" s="64"/>
      <c r="H22" s="64"/>
      <c r="I22" s="64"/>
      <c r="J22" s="71">
        <f>SUM(F22:I22)</f>
        <v>0</v>
      </c>
      <c r="K22" s="71">
        <f>E22-J22</f>
        <v>0</v>
      </c>
    </row>
    <row r="23" spans="1:11" s="1" customFormat="1" ht="32.1" customHeight="1">
      <c r="A23" s="62"/>
      <c r="B23" s="259"/>
      <c r="C23" s="259"/>
      <c r="D23" s="259"/>
      <c r="E23" s="64"/>
      <c r="F23" s="64"/>
      <c r="G23" s="64"/>
      <c r="H23" s="64"/>
      <c r="I23" s="64"/>
      <c r="J23" s="71">
        <f t="shared" ref="J23:J31" si="3">SUM(F23:I23)</f>
        <v>0</v>
      </c>
      <c r="K23" s="71">
        <f t="shared" ref="K23:K31" si="4">E23-J23</f>
        <v>0</v>
      </c>
    </row>
    <row r="24" spans="1:11" s="1" customFormat="1" ht="32.1" customHeight="1">
      <c r="A24" s="62"/>
      <c r="B24" s="259"/>
      <c r="C24" s="259"/>
      <c r="D24" s="259"/>
      <c r="E24" s="64"/>
      <c r="F24" s="64"/>
      <c r="G24" s="64"/>
      <c r="H24" s="64"/>
      <c r="I24" s="64"/>
      <c r="J24" s="71">
        <f t="shared" si="3"/>
        <v>0</v>
      </c>
      <c r="K24" s="71">
        <f t="shared" si="4"/>
        <v>0</v>
      </c>
    </row>
    <row r="25" spans="1:11" s="1" customFormat="1" ht="32.1" customHeight="1">
      <c r="A25" s="62"/>
      <c r="B25" s="259"/>
      <c r="C25" s="259"/>
      <c r="D25" s="259"/>
      <c r="E25" s="64"/>
      <c r="F25" s="64"/>
      <c r="G25" s="64"/>
      <c r="H25" s="64"/>
      <c r="I25" s="64"/>
      <c r="J25" s="71">
        <f t="shared" si="3"/>
        <v>0</v>
      </c>
      <c r="K25" s="71">
        <f t="shared" si="4"/>
        <v>0</v>
      </c>
    </row>
    <row r="26" spans="1:11" s="1" customFormat="1" ht="32.1" customHeight="1">
      <c r="A26" s="62"/>
      <c r="B26" s="259"/>
      <c r="C26" s="259"/>
      <c r="D26" s="259"/>
      <c r="E26" s="64"/>
      <c r="F26" s="64"/>
      <c r="G26" s="64"/>
      <c r="H26" s="64"/>
      <c r="I26" s="64"/>
      <c r="J26" s="71">
        <f t="shared" si="3"/>
        <v>0</v>
      </c>
      <c r="K26" s="71">
        <f t="shared" si="4"/>
        <v>0</v>
      </c>
    </row>
    <row r="27" spans="1:11" s="1" customFormat="1" ht="32.1" customHeight="1">
      <c r="A27" s="62"/>
      <c r="B27" s="259"/>
      <c r="C27" s="259"/>
      <c r="D27" s="259"/>
      <c r="E27" s="64"/>
      <c r="F27" s="64"/>
      <c r="G27" s="64"/>
      <c r="H27" s="64"/>
      <c r="I27" s="64"/>
      <c r="J27" s="71">
        <f t="shared" si="3"/>
        <v>0</v>
      </c>
      <c r="K27" s="71">
        <f t="shared" si="4"/>
        <v>0</v>
      </c>
    </row>
    <row r="28" spans="1:11" s="1" customFormat="1" ht="32.1" customHeight="1">
      <c r="A28" s="62"/>
      <c r="B28" s="259"/>
      <c r="C28" s="259"/>
      <c r="D28" s="259"/>
      <c r="E28" s="64"/>
      <c r="F28" s="64"/>
      <c r="G28" s="64"/>
      <c r="H28" s="64"/>
      <c r="I28" s="64"/>
      <c r="J28" s="71">
        <f t="shared" si="3"/>
        <v>0</v>
      </c>
      <c r="K28" s="71">
        <f t="shared" si="4"/>
        <v>0</v>
      </c>
    </row>
    <row r="29" spans="1:11" s="1" customFormat="1" ht="32.1" customHeight="1">
      <c r="A29" s="62"/>
      <c r="B29" s="259"/>
      <c r="C29" s="259"/>
      <c r="D29" s="259"/>
      <c r="E29" s="64"/>
      <c r="F29" s="64"/>
      <c r="G29" s="64"/>
      <c r="H29" s="64"/>
      <c r="I29" s="64"/>
      <c r="J29" s="71">
        <f t="shared" si="3"/>
        <v>0</v>
      </c>
      <c r="K29" s="71">
        <f t="shared" si="4"/>
        <v>0</v>
      </c>
    </row>
    <row r="30" spans="1:11" s="1" customFormat="1" ht="32.1" customHeight="1">
      <c r="A30" s="62"/>
      <c r="B30" s="259"/>
      <c r="C30" s="259"/>
      <c r="D30" s="259"/>
      <c r="E30" s="64"/>
      <c r="F30" s="64"/>
      <c r="G30" s="64"/>
      <c r="H30" s="64"/>
      <c r="I30" s="64"/>
      <c r="J30" s="71">
        <f t="shared" si="3"/>
        <v>0</v>
      </c>
      <c r="K30" s="71">
        <f t="shared" si="4"/>
        <v>0</v>
      </c>
    </row>
    <row r="31" spans="1:11" s="1" customFormat="1" ht="32.1" customHeight="1">
      <c r="A31" s="62"/>
      <c r="B31" s="259"/>
      <c r="C31" s="259"/>
      <c r="D31" s="259"/>
      <c r="E31" s="64"/>
      <c r="F31" s="64"/>
      <c r="G31" s="64"/>
      <c r="H31" s="64"/>
      <c r="I31" s="64"/>
      <c r="J31" s="71">
        <f t="shared" si="3"/>
        <v>0</v>
      </c>
      <c r="K31" s="71">
        <f t="shared" si="4"/>
        <v>0</v>
      </c>
    </row>
    <row r="32" spans="1:11" s="47" customFormat="1" ht="32.1" customHeight="1">
      <c r="A32" s="65" t="s">
        <v>28</v>
      </c>
      <c r="B32" s="90"/>
      <c r="C32" s="65"/>
      <c r="D32" s="65"/>
      <c r="E32" s="66">
        <f t="shared" ref="E32:K32" si="5">SUM(E22:E31)</f>
        <v>0</v>
      </c>
      <c r="F32" s="66">
        <f t="shared" si="5"/>
        <v>0</v>
      </c>
      <c r="G32" s="66">
        <f t="shared" si="5"/>
        <v>0</v>
      </c>
      <c r="H32" s="66">
        <f t="shared" si="5"/>
        <v>0</v>
      </c>
      <c r="I32" s="66">
        <f t="shared" si="5"/>
        <v>0</v>
      </c>
      <c r="J32" s="66">
        <f t="shared" si="5"/>
        <v>0</v>
      </c>
      <c r="K32" s="66">
        <f t="shared" si="5"/>
        <v>0</v>
      </c>
    </row>
    <row r="33" spans="1:11" s="55" customFormat="1" ht="39.950000000000003" customHeight="1">
      <c r="A33" s="313" t="s">
        <v>175</v>
      </c>
      <c r="B33" s="314"/>
      <c r="C33" s="314"/>
      <c r="D33" s="314"/>
      <c r="E33" s="314"/>
      <c r="F33" s="314"/>
      <c r="G33" s="314"/>
      <c r="H33" s="314"/>
      <c r="I33" s="314"/>
      <c r="J33" s="314"/>
      <c r="K33" s="314"/>
    </row>
    <row r="34" spans="1:11" ht="16.5">
      <c r="A34" s="371" t="s">
        <v>20</v>
      </c>
      <c r="B34" s="371"/>
      <c r="C34" s="371"/>
      <c r="D34" s="371"/>
      <c r="E34" s="371"/>
      <c r="F34" s="371"/>
      <c r="G34" s="371"/>
      <c r="H34" s="371"/>
      <c r="I34" s="371"/>
      <c r="J34" s="371"/>
      <c r="K34" s="371"/>
    </row>
    <row r="35" spans="1:11" s="1" customFormat="1" ht="14.1" customHeight="1">
      <c r="A35" s="312" t="s">
        <v>434</v>
      </c>
      <c r="B35" s="312"/>
      <c r="K35" s="24" t="s">
        <v>120</v>
      </c>
    </row>
    <row r="36" spans="1:11" ht="27" customHeight="1">
      <c r="A36" s="369" t="s">
        <v>0</v>
      </c>
      <c r="B36" s="367" t="s">
        <v>7</v>
      </c>
      <c r="C36" s="367"/>
      <c r="D36" s="372" t="s">
        <v>8</v>
      </c>
      <c r="E36" s="368" t="s">
        <v>182</v>
      </c>
      <c r="F36" s="367" t="s">
        <v>183</v>
      </c>
      <c r="G36" s="367"/>
      <c r="H36" s="367"/>
      <c r="I36" s="367"/>
      <c r="J36" s="367"/>
      <c r="K36" s="368" t="s">
        <v>19</v>
      </c>
    </row>
    <row r="37" spans="1:11" ht="27">
      <c r="A37" s="369"/>
      <c r="B37" s="249" t="s">
        <v>187</v>
      </c>
      <c r="C37" s="250" t="s">
        <v>121</v>
      </c>
      <c r="D37" s="372"/>
      <c r="E37" s="373"/>
      <c r="F37" s="247" t="s">
        <v>9</v>
      </c>
      <c r="G37" s="246" t="s">
        <v>69</v>
      </c>
      <c r="H37" s="246" t="s">
        <v>219</v>
      </c>
      <c r="I37" s="247" t="s">
        <v>10</v>
      </c>
      <c r="J37" s="246" t="s">
        <v>6</v>
      </c>
      <c r="K37" s="368"/>
    </row>
    <row r="38" spans="1:11" s="1" customFormat="1" ht="32.1" customHeight="1">
      <c r="A38" s="62"/>
      <c r="B38" s="259"/>
      <c r="C38" s="259"/>
      <c r="D38" s="259"/>
      <c r="E38" s="64"/>
      <c r="F38" s="64"/>
      <c r="G38" s="64"/>
      <c r="H38" s="64"/>
      <c r="I38" s="64"/>
      <c r="J38" s="71">
        <f>SUM(F38:I38)</f>
        <v>0</v>
      </c>
      <c r="K38" s="71">
        <f>E38-J38</f>
        <v>0</v>
      </c>
    </row>
    <row r="39" spans="1:11" s="1" customFormat="1" ht="32.1" customHeight="1">
      <c r="A39" s="62"/>
      <c r="B39" s="259"/>
      <c r="C39" s="259"/>
      <c r="D39" s="259"/>
      <c r="E39" s="64"/>
      <c r="F39" s="64"/>
      <c r="G39" s="64"/>
      <c r="H39" s="64"/>
      <c r="I39" s="64"/>
      <c r="J39" s="71">
        <f t="shared" ref="J39:J47" si="6">SUM(F39:I39)</f>
        <v>0</v>
      </c>
      <c r="K39" s="71">
        <f t="shared" ref="K39:K47" si="7">E39-J39</f>
        <v>0</v>
      </c>
    </row>
    <row r="40" spans="1:11" s="1" customFormat="1" ht="32.1" customHeight="1">
      <c r="A40" s="62"/>
      <c r="B40" s="259"/>
      <c r="C40" s="259"/>
      <c r="D40" s="259"/>
      <c r="E40" s="64"/>
      <c r="F40" s="64"/>
      <c r="G40" s="64"/>
      <c r="H40" s="64"/>
      <c r="I40" s="64"/>
      <c r="J40" s="71">
        <f t="shared" si="6"/>
        <v>0</v>
      </c>
      <c r="K40" s="71">
        <f t="shared" si="7"/>
        <v>0</v>
      </c>
    </row>
    <row r="41" spans="1:11" s="1" customFormat="1" ht="32.1" customHeight="1">
      <c r="A41" s="62"/>
      <c r="B41" s="259"/>
      <c r="C41" s="259"/>
      <c r="D41" s="259"/>
      <c r="E41" s="64"/>
      <c r="F41" s="64"/>
      <c r="G41" s="64"/>
      <c r="H41" s="64"/>
      <c r="I41" s="64"/>
      <c r="J41" s="71">
        <f t="shared" si="6"/>
        <v>0</v>
      </c>
      <c r="K41" s="71">
        <f t="shared" si="7"/>
        <v>0</v>
      </c>
    </row>
    <row r="42" spans="1:11" s="1" customFormat="1" ht="32.1" customHeight="1">
      <c r="A42" s="62"/>
      <c r="B42" s="259"/>
      <c r="C42" s="259"/>
      <c r="D42" s="259"/>
      <c r="E42" s="64"/>
      <c r="F42" s="64"/>
      <c r="G42" s="64"/>
      <c r="H42" s="64"/>
      <c r="I42" s="64"/>
      <c r="J42" s="71">
        <f t="shared" si="6"/>
        <v>0</v>
      </c>
      <c r="K42" s="71">
        <f t="shared" si="7"/>
        <v>0</v>
      </c>
    </row>
    <row r="43" spans="1:11" s="1" customFormat="1" ht="32.1" customHeight="1">
      <c r="A43" s="62"/>
      <c r="B43" s="259"/>
      <c r="C43" s="259"/>
      <c r="D43" s="259"/>
      <c r="E43" s="64"/>
      <c r="F43" s="64"/>
      <c r="G43" s="64"/>
      <c r="H43" s="64"/>
      <c r="I43" s="64"/>
      <c r="J43" s="71">
        <f t="shared" si="6"/>
        <v>0</v>
      </c>
      <c r="K43" s="71">
        <f t="shared" si="7"/>
        <v>0</v>
      </c>
    </row>
    <row r="44" spans="1:11" s="1" customFormat="1" ht="32.1" customHeight="1">
      <c r="A44" s="62"/>
      <c r="B44" s="259"/>
      <c r="C44" s="259"/>
      <c r="D44" s="259"/>
      <c r="E44" s="64"/>
      <c r="F44" s="64"/>
      <c r="G44" s="64"/>
      <c r="H44" s="64"/>
      <c r="I44" s="64"/>
      <c r="J44" s="71">
        <f t="shared" si="6"/>
        <v>0</v>
      </c>
      <c r="K44" s="71">
        <f t="shared" si="7"/>
        <v>0</v>
      </c>
    </row>
    <row r="45" spans="1:11" s="1" customFormat="1" ht="32.1" customHeight="1">
      <c r="A45" s="62"/>
      <c r="B45" s="259"/>
      <c r="C45" s="259"/>
      <c r="D45" s="259"/>
      <c r="E45" s="64"/>
      <c r="F45" s="64"/>
      <c r="G45" s="64"/>
      <c r="H45" s="64"/>
      <c r="I45" s="64"/>
      <c r="J45" s="71">
        <f t="shared" si="6"/>
        <v>0</v>
      </c>
      <c r="K45" s="71">
        <f t="shared" si="7"/>
        <v>0</v>
      </c>
    </row>
    <row r="46" spans="1:11" s="1" customFormat="1" ht="32.1" customHeight="1">
      <c r="A46" s="62"/>
      <c r="B46" s="259"/>
      <c r="C46" s="259"/>
      <c r="D46" s="259"/>
      <c r="E46" s="64"/>
      <c r="F46" s="64"/>
      <c r="G46" s="64"/>
      <c r="H46" s="64"/>
      <c r="I46" s="64"/>
      <c r="J46" s="71">
        <f t="shared" si="6"/>
        <v>0</v>
      </c>
      <c r="K46" s="71">
        <f t="shared" si="7"/>
        <v>0</v>
      </c>
    </row>
    <row r="47" spans="1:11" s="1" customFormat="1" ht="32.1" customHeight="1">
      <c r="A47" s="62"/>
      <c r="B47" s="259"/>
      <c r="C47" s="259"/>
      <c r="D47" s="259"/>
      <c r="E47" s="64"/>
      <c r="F47" s="64"/>
      <c r="G47" s="64"/>
      <c r="H47" s="64"/>
      <c r="I47" s="64"/>
      <c r="J47" s="71">
        <f t="shared" si="6"/>
        <v>0</v>
      </c>
      <c r="K47" s="71">
        <f t="shared" si="7"/>
        <v>0</v>
      </c>
    </row>
    <row r="48" spans="1:11" s="47" customFormat="1" ht="32.1" customHeight="1">
      <c r="A48" s="65" t="s">
        <v>28</v>
      </c>
      <c r="B48" s="90"/>
      <c r="C48" s="65"/>
      <c r="D48" s="65"/>
      <c r="E48" s="66">
        <f t="shared" ref="E48:K48" si="8">SUM(E38:E47)</f>
        <v>0</v>
      </c>
      <c r="F48" s="66">
        <f t="shared" si="8"/>
        <v>0</v>
      </c>
      <c r="G48" s="66">
        <f t="shared" si="8"/>
        <v>0</v>
      </c>
      <c r="H48" s="66">
        <f t="shared" si="8"/>
        <v>0</v>
      </c>
      <c r="I48" s="66">
        <f t="shared" si="8"/>
        <v>0</v>
      </c>
      <c r="J48" s="66">
        <f t="shared" si="8"/>
        <v>0</v>
      </c>
      <c r="K48" s="66">
        <f t="shared" si="8"/>
        <v>0</v>
      </c>
    </row>
    <row r="49" spans="1:11" s="55" customFormat="1" ht="39.950000000000003" customHeight="1">
      <c r="A49" s="313" t="s">
        <v>175</v>
      </c>
      <c r="B49" s="314"/>
      <c r="C49" s="314"/>
      <c r="D49" s="314"/>
      <c r="E49" s="314"/>
      <c r="F49" s="314"/>
      <c r="G49" s="314"/>
      <c r="H49" s="314"/>
      <c r="I49" s="314"/>
      <c r="J49" s="314"/>
      <c r="K49" s="314"/>
    </row>
    <row r="50" spans="1:11" ht="16.5">
      <c r="A50" s="371" t="s">
        <v>20</v>
      </c>
      <c r="B50" s="371"/>
      <c r="C50" s="371"/>
      <c r="D50" s="371"/>
      <c r="E50" s="371"/>
      <c r="F50" s="371"/>
      <c r="G50" s="371"/>
      <c r="H50" s="371"/>
      <c r="I50" s="371"/>
      <c r="J50" s="371"/>
      <c r="K50" s="371"/>
    </row>
    <row r="51" spans="1:11" s="1" customFormat="1" ht="14.1" customHeight="1">
      <c r="A51" s="312" t="s">
        <v>439</v>
      </c>
      <c r="B51" s="312"/>
      <c r="K51" s="24" t="s">
        <v>120</v>
      </c>
    </row>
    <row r="52" spans="1:11" ht="27" customHeight="1">
      <c r="A52" s="369" t="s">
        <v>0</v>
      </c>
      <c r="B52" s="367" t="s">
        <v>7</v>
      </c>
      <c r="C52" s="367"/>
      <c r="D52" s="372" t="s">
        <v>8</v>
      </c>
      <c r="E52" s="368" t="s">
        <v>182</v>
      </c>
      <c r="F52" s="367" t="s">
        <v>183</v>
      </c>
      <c r="G52" s="367"/>
      <c r="H52" s="367"/>
      <c r="I52" s="367"/>
      <c r="J52" s="367"/>
      <c r="K52" s="368" t="s">
        <v>19</v>
      </c>
    </row>
    <row r="53" spans="1:11" ht="27">
      <c r="A53" s="369"/>
      <c r="B53" s="249" t="s">
        <v>187</v>
      </c>
      <c r="C53" s="250" t="s">
        <v>121</v>
      </c>
      <c r="D53" s="372"/>
      <c r="E53" s="373"/>
      <c r="F53" s="247" t="s">
        <v>9</v>
      </c>
      <c r="G53" s="246" t="s">
        <v>69</v>
      </c>
      <c r="H53" s="246" t="s">
        <v>219</v>
      </c>
      <c r="I53" s="247" t="s">
        <v>10</v>
      </c>
      <c r="J53" s="246" t="s">
        <v>6</v>
      </c>
      <c r="K53" s="368"/>
    </row>
    <row r="54" spans="1:11" s="1" customFormat="1" ht="32.1" customHeight="1">
      <c r="A54" s="62"/>
      <c r="B54" s="259"/>
      <c r="C54" s="259"/>
      <c r="D54" s="259"/>
      <c r="E54" s="64"/>
      <c r="F54" s="64"/>
      <c r="G54" s="64"/>
      <c r="H54" s="64"/>
      <c r="I54" s="64"/>
      <c r="J54" s="71">
        <f>SUM(F54:I54)</f>
        <v>0</v>
      </c>
      <c r="K54" s="71">
        <f>E54-J54</f>
        <v>0</v>
      </c>
    </row>
    <row r="55" spans="1:11" s="1" customFormat="1" ht="32.1" customHeight="1">
      <c r="A55" s="62"/>
      <c r="B55" s="259"/>
      <c r="C55" s="259"/>
      <c r="D55" s="259"/>
      <c r="E55" s="64"/>
      <c r="F55" s="64"/>
      <c r="G55" s="64"/>
      <c r="H55" s="64"/>
      <c r="I55" s="64"/>
      <c r="J55" s="71">
        <f t="shared" ref="J55:J63" si="9">SUM(F55:I55)</f>
        <v>0</v>
      </c>
      <c r="K55" s="71">
        <f t="shared" ref="K55:K63" si="10">E55-J55</f>
        <v>0</v>
      </c>
    </row>
    <row r="56" spans="1:11" s="1" customFormat="1" ht="32.1" customHeight="1">
      <c r="A56" s="62"/>
      <c r="B56" s="259"/>
      <c r="C56" s="259"/>
      <c r="D56" s="259"/>
      <c r="E56" s="64"/>
      <c r="F56" s="64"/>
      <c r="G56" s="64"/>
      <c r="H56" s="64"/>
      <c r="I56" s="64"/>
      <c r="J56" s="71">
        <f t="shared" si="9"/>
        <v>0</v>
      </c>
      <c r="K56" s="71">
        <f t="shared" si="10"/>
        <v>0</v>
      </c>
    </row>
    <row r="57" spans="1:11" s="1" customFormat="1" ht="32.1" customHeight="1">
      <c r="A57" s="62"/>
      <c r="B57" s="259"/>
      <c r="C57" s="259"/>
      <c r="D57" s="259"/>
      <c r="E57" s="64"/>
      <c r="F57" s="64"/>
      <c r="G57" s="64"/>
      <c r="H57" s="64"/>
      <c r="I57" s="64"/>
      <c r="J57" s="71">
        <f t="shared" si="9"/>
        <v>0</v>
      </c>
      <c r="K57" s="71">
        <f t="shared" si="10"/>
        <v>0</v>
      </c>
    </row>
    <row r="58" spans="1:11" s="1" customFormat="1" ht="32.1" customHeight="1">
      <c r="A58" s="62"/>
      <c r="B58" s="259"/>
      <c r="C58" s="259"/>
      <c r="D58" s="259"/>
      <c r="E58" s="64"/>
      <c r="F58" s="64"/>
      <c r="G58" s="64"/>
      <c r="H58" s="64"/>
      <c r="I58" s="64"/>
      <c r="J58" s="71">
        <f t="shared" si="9"/>
        <v>0</v>
      </c>
      <c r="K58" s="71">
        <f t="shared" si="10"/>
        <v>0</v>
      </c>
    </row>
    <row r="59" spans="1:11" s="1" customFormat="1" ht="32.1" customHeight="1">
      <c r="A59" s="62"/>
      <c r="B59" s="259"/>
      <c r="C59" s="259"/>
      <c r="D59" s="259"/>
      <c r="E59" s="64"/>
      <c r="F59" s="64"/>
      <c r="G59" s="64"/>
      <c r="H59" s="64"/>
      <c r="I59" s="64"/>
      <c r="J59" s="71">
        <f t="shared" si="9"/>
        <v>0</v>
      </c>
      <c r="K59" s="71">
        <f t="shared" si="10"/>
        <v>0</v>
      </c>
    </row>
    <row r="60" spans="1:11" s="1" customFormat="1" ht="32.1" customHeight="1">
      <c r="A60" s="62"/>
      <c r="B60" s="259"/>
      <c r="C60" s="259"/>
      <c r="D60" s="259"/>
      <c r="E60" s="64"/>
      <c r="F60" s="64"/>
      <c r="G60" s="64"/>
      <c r="H60" s="64"/>
      <c r="I60" s="64"/>
      <c r="J60" s="71">
        <f t="shared" si="9"/>
        <v>0</v>
      </c>
      <c r="K60" s="71">
        <f t="shared" si="10"/>
        <v>0</v>
      </c>
    </row>
    <row r="61" spans="1:11" s="1" customFormat="1" ht="32.1" customHeight="1">
      <c r="A61" s="62"/>
      <c r="B61" s="259"/>
      <c r="C61" s="259"/>
      <c r="D61" s="259"/>
      <c r="E61" s="64"/>
      <c r="F61" s="64"/>
      <c r="G61" s="64"/>
      <c r="H61" s="64"/>
      <c r="I61" s="64"/>
      <c r="J61" s="71">
        <f t="shared" si="9"/>
        <v>0</v>
      </c>
      <c r="K61" s="71">
        <f t="shared" si="10"/>
        <v>0</v>
      </c>
    </row>
    <row r="62" spans="1:11" s="1" customFormat="1" ht="32.1" customHeight="1">
      <c r="A62" s="62"/>
      <c r="B62" s="259"/>
      <c r="C62" s="259"/>
      <c r="D62" s="259"/>
      <c r="E62" s="64"/>
      <c r="F62" s="64"/>
      <c r="G62" s="64"/>
      <c r="H62" s="64"/>
      <c r="I62" s="64"/>
      <c r="J62" s="71">
        <f t="shared" si="9"/>
        <v>0</v>
      </c>
      <c r="K62" s="71">
        <f t="shared" si="10"/>
        <v>0</v>
      </c>
    </row>
    <row r="63" spans="1:11" s="1" customFormat="1" ht="32.1" customHeight="1">
      <c r="A63" s="62"/>
      <c r="B63" s="259"/>
      <c r="C63" s="259"/>
      <c r="D63" s="259"/>
      <c r="E63" s="64"/>
      <c r="F63" s="64"/>
      <c r="G63" s="64"/>
      <c r="H63" s="64"/>
      <c r="I63" s="64"/>
      <c r="J63" s="71">
        <f t="shared" si="9"/>
        <v>0</v>
      </c>
      <c r="K63" s="71">
        <f t="shared" si="10"/>
        <v>0</v>
      </c>
    </row>
    <row r="64" spans="1:11" s="47" customFormat="1" ht="32.1" customHeight="1">
      <c r="A64" s="65" t="s">
        <v>28</v>
      </c>
      <c r="B64" s="90"/>
      <c r="C64" s="65"/>
      <c r="D64" s="65"/>
      <c r="E64" s="66">
        <f t="shared" ref="E64:K64" si="11">SUM(E54:E63)</f>
        <v>0</v>
      </c>
      <c r="F64" s="66">
        <f t="shared" si="11"/>
        <v>0</v>
      </c>
      <c r="G64" s="66">
        <f t="shared" si="11"/>
        <v>0</v>
      </c>
      <c r="H64" s="66">
        <f t="shared" si="11"/>
        <v>0</v>
      </c>
      <c r="I64" s="66">
        <f t="shared" si="11"/>
        <v>0</v>
      </c>
      <c r="J64" s="66">
        <f t="shared" si="11"/>
        <v>0</v>
      </c>
      <c r="K64" s="66">
        <f t="shared" si="11"/>
        <v>0</v>
      </c>
    </row>
    <row r="65" spans="1:11" s="55" customFormat="1" ht="39.950000000000003" customHeight="1">
      <c r="A65" s="313" t="s">
        <v>175</v>
      </c>
      <c r="B65" s="314"/>
      <c r="C65" s="314"/>
      <c r="D65" s="314"/>
      <c r="E65" s="314"/>
      <c r="F65" s="314"/>
      <c r="G65" s="314"/>
      <c r="H65" s="314"/>
      <c r="I65" s="314"/>
      <c r="J65" s="314"/>
      <c r="K65" s="314"/>
    </row>
    <row r="66" spans="1:11" ht="16.5">
      <c r="A66" s="371" t="s">
        <v>20</v>
      </c>
      <c r="B66" s="371"/>
      <c r="C66" s="371"/>
      <c r="D66" s="371"/>
      <c r="E66" s="371"/>
      <c r="F66" s="371"/>
      <c r="G66" s="371"/>
      <c r="H66" s="371"/>
      <c r="I66" s="371"/>
      <c r="J66" s="371"/>
      <c r="K66" s="371"/>
    </row>
    <row r="67" spans="1:11" s="1" customFormat="1" ht="14.1" customHeight="1">
      <c r="A67" s="312" t="s">
        <v>452</v>
      </c>
      <c r="B67" s="312"/>
      <c r="K67" s="24" t="s">
        <v>120</v>
      </c>
    </row>
    <row r="68" spans="1:11" ht="27" customHeight="1">
      <c r="A68" s="369" t="s">
        <v>0</v>
      </c>
      <c r="B68" s="367" t="s">
        <v>7</v>
      </c>
      <c r="C68" s="367"/>
      <c r="D68" s="372" t="s">
        <v>8</v>
      </c>
      <c r="E68" s="368" t="s">
        <v>182</v>
      </c>
      <c r="F68" s="367" t="s">
        <v>183</v>
      </c>
      <c r="G68" s="367"/>
      <c r="H68" s="367"/>
      <c r="I68" s="367"/>
      <c r="J68" s="367"/>
      <c r="K68" s="368" t="s">
        <v>19</v>
      </c>
    </row>
    <row r="69" spans="1:11" ht="27">
      <c r="A69" s="369"/>
      <c r="B69" s="249" t="s">
        <v>187</v>
      </c>
      <c r="C69" s="250" t="s">
        <v>121</v>
      </c>
      <c r="D69" s="372"/>
      <c r="E69" s="373"/>
      <c r="F69" s="247" t="s">
        <v>9</v>
      </c>
      <c r="G69" s="246" t="s">
        <v>69</v>
      </c>
      <c r="H69" s="246" t="s">
        <v>219</v>
      </c>
      <c r="I69" s="247" t="s">
        <v>10</v>
      </c>
      <c r="J69" s="246" t="s">
        <v>6</v>
      </c>
      <c r="K69" s="368"/>
    </row>
    <row r="70" spans="1:11" s="1" customFormat="1" ht="32.1" customHeight="1">
      <c r="A70" s="62"/>
      <c r="B70" s="259"/>
      <c r="C70" s="259"/>
      <c r="D70" s="259"/>
      <c r="E70" s="64"/>
      <c r="F70" s="64"/>
      <c r="G70" s="64"/>
      <c r="H70" s="64"/>
      <c r="I70" s="64"/>
      <c r="J70" s="71">
        <f>SUM(F70:I70)</f>
        <v>0</v>
      </c>
      <c r="K70" s="71">
        <f>E70-J70</f>
        <v>0</v>
      </c>
    </row>
    <row r="71" spans="1:11" s="1" customFormat="1" ht="32.1" customHeight="1">
      <c r="A71" s="62"/>
      <c r="B71" s="259"/>
      <c r="C71" s="259"/>
      <c r="D71" s="259"/>
      <c r="E71" s="64"/>
      <c r="F71" s="64"/>
      <c r="G71" s="64"/>
      <c r="H71" s="64"/>
      <c r="I71" s="64"/>
      <c r="J71" s="71">
        <f t="shared" ref="J71:J79" si="12">SUM(F71:I71)</f>
        <v>0</v>
      </c>
      <c r="K71" s="71">
        <f t="shared" ref="K71:K79" si="13">E71-J71</f>
        <v>0</v>
      </c>
    </row>
    <row r="72" spans="1:11" s="1" customFormat="1" ht="32.1" customHeight="1">
      <c r="A72" s="62"/>
      <c r="B72" s="259"/>
      <c r="C72" s="259"/>
      <c r="D72" s="259"/>
      <c r="E72" s="64"/>
      <c r="F72" s="64"/>
      <c r="G72" s="64"/>
      <c r="H72" s="64"/>
      <c r="I72" s="64"/>
      <c r="J72" s="71">
        <f t="shared" si="12"/>
        <v>0</v>
      </c>
      <c r="K72" s="71">
        <f t="shared" si="13"/>
        <v>0</v>
      </c>
    </row>
    <row r="73" spans="1:11" s="1" customFormat="1" ht="32.1" customHeight="1">
      <c r="A73" s="62"/>
      <c r="B73" s="259"/>
      <c r="C73" s="259"/>
      <c r="D73" s="259"/>
      <c r="E73" s="64"/>
      <c r="F73" s="64"/>
      <c r="G73" s="64"/>
      <c r="H73" s="64"/>
      <c r="I73" s="64"/>
      <c r="J73" s="71">
        <f t="shared" si="12"/>
        <v>0</v>
      </c>
      <c r="K73" s="71">
        <f t="shared" si="13"/>
        <v>0</v>
      </c>
    </row>
    <row r="74" spans="1:11" s="1" customFormat="1" ht="32.1" customHeight="1">
      <c r="A74" s="62"/>
      <c r="B74" s="259"/>
      <c r="C74" s="259"/>
      <c r="D74" s="259"/>
      <c r="E74" s="64"/>
      <c r="F74" s="64"/>
      <c r="G74" s="64"/>
      <c r="H74" s="64"/>
      <c r="I74" s="64"/>
      <c r="J74" s="71">
        <f t="shared" si="12"/>
        <v>0</v>
      </c>
      <c r="K74" s="71">
        <f t="shared" si="13"/>
        <v>0</v>
      </c>
    </row>
    <row r="75" spans="1:11" s="1" customFormat="1" ht="32.1" customHeight="1">
      <c r="A75" s="62"/>
      <c r="B75" s="259"/>
      <c r="C75" s="259"/>
      <c r="D75" s="259"/>
      <c r="E75" s="64"/>
      <c r="F75" s="64"/>
      <c r="G75" s="64"/>
      <c r="H75" s="64"/>
      <c r="I75" s="64"/>
      <c r="J75" s="71">
        <f t="shared" si="12"/>
        <v>0</v>
      </c>
      <c r="K75" s="71">
        <f t="shared" si="13"/>
        <v>0</v>
      </c>
    </row>
    <row r="76" spans="1:11" s="1" customFormat="1" ht="32.1" customHeight="1">
      <c r="A76" s="62"/>
      <c r="B76" s="259"/>
      <c r="C76" s="259"/>
      <c r="D76" s="259"/>
      <c r="E76" s="64"/>
      <c r="F76" s="64"/>
      <c r="G76" s="64"/>
      <c r="H76" s="64"/>
      <c r="I76" s="64"/>
      <c r="J76" s="71">
        <f t="shared" si="12"/>
        <v>0</v>
      </c>
      <c r="K76" s="71">
        <f t="shared" si="13"/>
        <v>0</v>
      </c>
    </row>
    <row r="77" spans="1:11" s="1" customFormat="1" ht="32.1" customHeight="1">
      <c r="A77" s="62"/>
      <c r="B77" s="259"/>
      <c r="C77" s="259"/>
      <c r="D77" s="259"/>
      <c r="E77" s="64"/>
      <c r="F77" s="64"/>
      <c r="G77" s="64"/>
      <c r="H77" s="64"/>
      <c r="I77" s="64"/>
      <c r="J77" s="71">
        <f t="shared" si="12"/>
        <v>0</v>
      </c>
      <c r="K77" s="71">
        <f t="shared" si="13"/>
        <v>0</v>
      </c>
    </row>
    <row r="78" spans="1:11" s="1" customFormat="1" ht="32.1" customHeight="1">
      <c r="A78" s="62"/>
      <c r="B78" s="259"/>
      <c r="C78" s="259"/>
      <c r="D78" s="259"/>
      <c r="E78" s="64"/>
      <c r="F78" s="64"/>
      <c r="G78" s="64"/>
      <c r="H78" s="64"/>
      <c r="I78" s="64"/>
      <c r="J78" s="71">
        <f t="shared" si="12"/>
        <v>0</v>
      </c>
      <c r="K78" s="71">
        <f t="shared" si="13"/>
        <v>0</v>
      </c>
    </row>
    <row r="79" spans="1:11" s="1" customFormat="1" ht="32.1" customHeight="1">
      <c r="A79" s="62"/>
      <c r="B79" s="259"/>
      <c r="C79" s="259"/>
      <c r="D79" s="259"/>
      <c r="E79" s="64"/>
      <c r="F79" s="64"/>
      <c r="G79" s="64"/>
      <c r="H79" s="64"/>
      <c r="I79" s="64"/>
      <c r="J79" s="71">
        <f t="shared" si="12"/>
        <v>0</v>
      </c>
      <c r="K79" s="71">
        <f t="shared" si="13"/>
        <v>0</v>
      </c>
    </row>
    <row r="80" spans="1:11" s="47" customFormat="1" ht="32.1" customHeight="1">
      <c r="A80" s="65" t="s">
        <v>28</v>
      </c>
      <c r="B80" s="90"/>
      <c r="C80" s="65"/>
      <c r="D80" s="65"/>
      <c r="E80" s="66">
        <f t="shared" ref="E80:K80" si="14">SUM(E70:E79)</f>
        <v>0</v>
      </c>
      <c r="F80" s="66">
        <f t="shared" si="14"/>
        <v>0</v>
      </c>
      <c r="G80" s="66">
        <f t="shared" si="14"/>
        <v>0</v>
      </c>
      <c r="H80" s="66">
        <f t="shared" si="14"/>
        <v>0</v>
      </c>
      <c r="I80" s="66">
        <f t="shared" si="14"/>
        <v>0</v>
      </c>
      <c r="J80" s="66">
        <f t="shared" si="14"/>
        <v>0</v>
      </c>
      <c r="K80" s="66">
        <f t="shared" si="14"/>
        <v>0</v>
      </c>
    </row>
  </sheetData>
  <mergeCells count="45">
    <mergeCell ref="A65:K65"/>
    <mergeCell ref="A66:K66"/>
    <mergeCell ref="A67:B67"/>
    <mergeCell ref="A68:A69"/>
    <mergeCell ref="B68:C68"/>
    <mergeCell ref="D68:D69"/>
    <mergeCell ref="E68:E69"/>
    <mergeCell ref="F68:J68"/>
    <mergeCell ref="K68:K69"/>
    <mergeCell ref="A49:K49"/>
    <mergeCell ref="A50:K50"/>
    <mergeCell ref="A51:B51"/>
    <mergeCell ref="A52:A53"/>
    <mergeCell ref="B52:C52"/>
    <mergeCell ref="D52:D53"/>
    <mergeCell ref="E52:E53"/>
    <mergeCell ref="F52:J52"/>
    <mergeCell ref="K52:K53"/>
    <mergeCell ref="A33:K33"/>
    <mergeCell ref="A34:K34"/>
    <mergeCell ref="A35:B35"/>
    <mergeCell ref="A36:A37"/>
    <mergeCell ref="B36:C36"/>
    <mergeCell ref="D36:D37"/>
    <mergeCell ref="E36:E37"/>
    <mergeCell ref="F36:J36"/>
    <mergeCell ref="K36:K37"/>
    <mergeCell ref="A17:K17"/>
    <mergeCell ref="A19:B19"/>
    <mergeCell ref="A20:A21"/>
    <mergeCell ref="B20:C20"/>
    <mergeCell ref="D20:D21"/>
    <mergeCell ref="E20:E21"/>
    <mergeCell ref="F20:J20"/>
    <mergeCell ref="K20:K21"/>
    <mergeCell ref="A18:K18"/>
    <mergeCell ref="A1:K1"/>
    <mergeCell ref="A2:K2"/>
    <mergeCell ref="A3:B3"/>
    <mergeCell ref="A4:A5"/>
    <mergeCell ref="B4:C4"/>
    <mergeCell ref="D4:D5"/>
    <mergeCell ref="E4:E5"/>
    <mergeCell ref="F4:J4"/>
    <mergeCell ref="K4:K5"/>
  </mergeCells>
  <phoneticPr fontId="3" type="noConversion"/>
  <printOptions horizontalCentered="1"/>
  <pageMargins left="0.39370078740157483" right="0.36" top="0.78740157480314965" bottom="0.39370078740157483" header="0.17" footer="0"/>
  <pageSetup paperSize="9" orientation="landscape" r:id="rId1"/>
  <headerFooter alignWithMargins="0"/>
  <rowBreaks count="4" manualBreakCount="4">
    <brk id="16" max="16383" man="1"/>
    <brk id="32" max="16383" man="1"/>
    <brk id="48" max="16383" man="1"/>
    <brk id="64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97E64-92A8-4F00-8DFB-81FEBA8E46C6}">
  <dimension ref="A1:K80"/>
  <sheetViews>
    <sheetView showGridLines="0" view="pageBreakPreview" topLeftCell="A64" zoomScaleNormal="100" zoomScaleSheetLayoutView="100" workbookViewId="0">
      <selection activeCell="A67" sqref="A67:B67"/>
    </sheetView>
  </sheetViews>
  <sheetFormatPr defaultRowHeight="13.5"/>
  <cols>
    <col min="1" max="1" width="7.44140625" style="20" customWidth="1"/>
    <col min="2" max="2" width="14.21875" style="20" customWidth="1"/>
    <col min="3" max="3" width="7.6640625" style="20" customWidth="1"/>
    <col min="4" max="4" width="12.109375" style="20" customWidth="1"/>
    <col min="5" max="5" width="12.5546875" style="20" customWidth="1"/>
    <col min="6" max="6" width="12.21875" style="20" customWidth="1"/>
    <col min="7" max="7" width="10.109375" style="20" customWidth="1"/>
    <col min="8" max="9" width="10.21875" style="20" customWidth="1"/>
    <col min="10" max="10" width="11.88671875" style="20" customWidth="1"/>
    <col min="11" max="11" width="11.44140625" style="20" customWidth="1"/>
    <col min="12" max="16384" width="8.88671875" style="20"/>
  </cols>
  <sheetData>
    <row r="1" spans="1:11" s="55" customFormat="1" ht="39.950000000000003" customHeight="1">
      <c r="A1" s="313" t="s">
        <v>176</v>
      </c>
      <c r="B1" s="314"/>
      <c r="C1" s="314"/>
      <c r="D1" s="314"/>
      <c r="E1" s="314"/>
      <c r="F1" s="314"/>
      <c r="G1" s="314"/>
      <c r="H1" s="314"/>
      <c r="I1" s="314"/>
      <c r="J1" s="314"/>
      <c r="K1" s="314"/>
    </row>
    <row r="2" spans="1:11" ht="16.5">
      <c r="A2" s="371" t="s">
        <v>20</v>
      </c>
      <c r="B2" s="371"/>
      <c r="C2" s="371"/>
      <c r="D2" s="371"/>
      <c r="E2" s="371"/>
      <c r="F2" s="371"/>
      <c r="G2" s="371"/>
      <c r="H2" s="371"/>
      <c r="I2" s="371"/>
      <c r="J2" s="371"/>
      <c r="K2" s="371"/>
    </row>
    <row r="3" spans="1:11" s="1" customFormat="1" ht="14.1" customHeight="1">
      <c r="A3" s="312" t="s">
        <v>388</v>
      </c>
      <c r="B3" s="312"/>
      <c r="K3" s="24" t="s">
        <v>120</v>
      </c>
    </row>
    <row r="4" spans="1:11" ht="27" customHeight="1">
      <c r="A4" s="369" t="s">
        <v>0</v>
      </c>
      <c r="B4" s="367" t="s">
        <v>7</v>
      </c>
      <c r="C4" s="367"/>
      <c r="D4" s="372" t="s">
        <v>8</v>
      </c>
      <c r="E4" s="368" t="s">
        <v>182</v>
      </c>
      <c r="F4" s="367" t="s">
        <v>183</v>
      </c>
      <c r="G4" s="367"/>
      <c r="H4" s="367"/>
      <c r="I4" s="367"/>
      <c r="J4" s="367"/>
      <c r="K4" s="368" t="s">
        <v>19</v>
      </c>
    </row>
    <row r="5" spans="1:11" ht="27">
      <c r="A5" s="369"/>
      <c r="B5" s="248" t="s">
        <v>122</v>
      </c>
      <c r="C5" s="250" t="s">
        <v>188</v>
      </c>
      <c r="D5" s="372"/>
      <c r="E5" s="368"/>
      <c r="F5" s="247" t="s">
        <v>9</v>
      </c>
      <c r="G5" s="246" t="s">
        <v>69</v>
      </c>
      <c r="H5" s="246" t="s">
        <v>219</v>
      </c>
      <c r="I5" s="247" t="s">
        <v>10</v>
      </c>
      <c r="J5" s="246" t="s">
        <v>6</v>
      </c>
      <c r="K5" s="368"/>
    </row>
    <row r="6" spans="1:11" s="1" customFormat="1" ht="32.1" customHeight="1">
      <c r="A6" s="287"/>
      <c r="B6" s="259"/>
      <c r="C6" s="259"/>
      <c r="D6" s="259"/>
      <c r="E6" s="64"/>
      <c r="F6" s="64"/>
      <c r="G6" s="64"/>
      <c r="H6" s="64"/>
      <c r="I6" s="64"/>
      <c r="J6" s="71">
        <f>SUM(F6:I6)</f>
        <v>0</v>
      </c>
      <c r="K6" s="71">
        <f>E6-J6</f>
        <v>0</v>
      </c>
    </row>
    <row r="7" spans="1:11" s="1" customFormat="1" ht="32.1" customHeight="1">
      <c r="A7" s="287"/>
      <c r="B7" s="259"/>
      <c r="C7" s="259"/>
      <c r="D7" s="259"/>
      <c r="E7" s="64"/>
      <c r="F7" s="64"/>
      <c r="G7" s="64"/>
      <c r="H7" s="64"/>
      <c r="I7" s="64"/>
      <c r="J7" s="71">
        <f t="shared" ref="J7:J15" si="0">SUM(F7:I7)</f>
        <v>0</v>
      </c>
      <c r="K7" s="71">
        <f t="shared" ref="K7:K15" si="1">E7-J7</f>
        <v>0</v>
      </c>
    </row>
    <row r="8" spans="1:11" s="1" customFormat="1" ht="32.1" customHeight="1">
      <c r="A8" s="287"/>
      <c r="B8" s="259"/>
      <c r="C8" s="259"/>
      <c r="D8" s="259"/>
      <c r="E8" s="64"/>
      <c r="F8" s="64"/>
      <c r="G8" s="64"/>
      <c r="H8" s="64"/>
      <c r="I8" s="64"/>
      <c r="J8" s="71">
        <f t="shared" si="0"/>
        <v>0</v>
      </c>
      <c r="K8" s="71">
        <f t="shared" si="1"/>
        <v>0</v>
      </c>
    </row>
    <row r="9" spans="1:11" s="1" customFormat="1" ht="32.1" customHeight="1">
      <c r="A9" s="287"/>
      <c r="B9" s="259"/>
      <c r="C9" s="259"/>
      <c r="D9" s="259"/>
      <c r="E9" s="64"/>
      <c r="F9" s="64"/>
      <c r="G9" s="64"/>
      <c r="H9" s="64"/>
      <c r="I9" s="64"/>
      <c r="J9" s="71">
        <f t="shared" si="0"/>
        <v>0</v>
      </c>
      <c r="K9" s="71">
        <f t="shared" si="1"/>
        <v>0</v>
      </c>
    </row>
    <row r="10" spans="1:11" s="1" customFormat="1" ht="32.1" customHeight="1">
      <c r="A10" s="287"/>
      <c r="B10" s="259"/>
      <c r="C10" s="259"/>
      <c r="D10" s="259"/>
      <c r="E10" s="64"/>
      <c r="F10" s="64"/>
      <c r="G10" s="64"/>
      <c r="H10" s="64"/>
      <c r="I10" s="64"/>
      <c r="J10" s="71">
        <f t="shared" si="0"/>
        <v>0</v>
      </c>
      <c r="K10" s="71">
        <f t="shared" si="1"/>
        <v>0</v>
      </c>
    </row>
    <row r="11" spans="1:11" s="1" customFormat="1" ht="32.1" customHeight="1">
      <c r="A11" s="287"/>
      <c r="B11" s="259"/>
      <c r="C11" s="259"/>
      <c r="D11" s="259"/>
      <c r="E11" s="64"/>
      <c r="F11" s="64"/>
      <c r="G11" s="64"/>
      <c r="H11" s="64"/>
      <c r="I11" s="64"/>
      <c r="J11" s="71">
        <f t="shared" si="0"/>
        <v>0</v>
      </c>
      <c r="K11" s="71">
        <f t="shared" si="1"/>
        <v>0</v>
      </c>
    </row>
    <row r="12" spans="1:11" s="1" customFormat="1" ht="32.1" customHeight="1">
      <c r="A12" s="287"/>
      <c r="B12" s="259"/>
      <c r="C12" s="259"/>
      <c r="D12" s="259"/>
      <c r="E12" s="64"/>
      <c r="F12" s="64"/>
      <c r="G12" s="64"/>
      <c r="H12" s="64"/>
      <c r="I12" s="64"/>
      <c r="J12" s="71">
        <f t="shared" si="0"/>
        <v>0</v>
      </c>
      <c r="K12" s="71">
        <f t="shared" si="1"/>
        <v>0</v>
      </c>
    </row>
    <row r="13" spans="1:11" s="1" customFormat="1" ht="32.1" customHeight="1">
      <c r="A13" s="287"/>
      <c r="B13" s="259"/>
      <c r="C13" s="259"/>
      <c r="D13" s="259"/>
      <c r="E13" s="64"/>
      <c r="F13" s="64"/>
      <c r="G13" s="64"/>
      <c r="H13" s="64"/>
      <c r="I13" s="64"/>
      <c r="J13" s="71">
        <f t="shared" si="0"/>
        <v>0</v>
      </c>
      <c r="K13" s="71">
        <f t="shared" si="1"/>
        <v>0</v>
      </c>
    </row>
    <row r="14" spans="1:11" s="1" customFormat="1" ht="32.1" customHeight="1">
      <c r="A14" s="287"/>
      <c r="B14" s="259"/>
      <c r="C14" s="259"/>
      <c r="D14" s="259"/>
      <c r="E14" s="64"/>
      <c r="F14" s="64"/>
      <c r="G14" s="64"/>
      <c r="H14" s="64"/>
      <c r="I14" s="64"/>
      <c r="J14" s="71">
        <f t="shared" si="0"/>
        <v>0</v>
      </c>
      <c r="K14" s="71">
        <f t="shared" si="1"/>
        <v>0</v>
      </c>
    </row>
    <row r="15" spans="1:11" s="1" customFormat="1" ht="32.1" customHeight="1">
      <c r="A15" s="287"/>
      <c r="B15" s="259"/>
      <c r="C15" s="259"/>
      <c r="D15" s="259"/>
      <c r="E15" s="64"/>
      <c r="F15" s="64"/>
      <c r="G15" s="64"/>
      <c r="H15" s="64"/>
      <c r="I15" s="64"/>
      <c r="J15" s="71">
        <f t="shared" si="0"/>
        <v>0</v>
      </c>
      <c r="K15" s="71">
        <f t="shared" si="1"/>
        <v>0</v>
      </c>
    </row>
    <row r="16" spans="1:11" s="47" customFormat="1" ht="32.1" customHeight="1">
      <c r="A16" s="65" t="s">
        <v>28</v>
      </c>
      <c r="B16" s="90"/>
      <c r="C16" s="65"/>
      <c r="D16" s="65"/>
      <c r="E16" s="66">
        <f t="shared" ref="E16:K16" si="2">SUM(E6:E15)</f>
        <v>0</v>
      </c>
      <c r="F16" s="66">
        <f t="shared" si="2"/>
        <v>0</v>
      </c>
      <c r="G16" s="66">
        <f t="shared" si="2"/>
        <v>0</v>
      </c>
      <c r="H16" s="66">
        <f t="shared" si="2"/>
        <v>0</v>
      </c>
      <c r="I16" s="66">
        <f t="shared" si="2"/>
        <v>0</v>
      </c>
      <c r="J16" s="66">
        <f t="shared" si="2"/>
        <v>0</v>
      </c>
      <c r="K16" s="66">
        <f t="shared" si="2"/>
        <v>0</v>
      </c>
    </row>
    <row r="17" spans="1:11" s="55" customFormat="1" ht="39.950000000000003" customHeight="1">
      <c r="A17" s="313" t="s">
        <v>176</v>
      </c>
      <c r="B17" s="314"/>
      <c r="C17" s="314"/>
      <c r="D17" s="314"/>
      <c r="E17" s="314"/>
      <c r="F17" s="314"/>
      <c r="G17" s="314"/>
      <c r="H17" s="314"/>
      <c r="I17" s="314"/>
      <c r="J17" s="314"/>
      <c r="K17" s="314"/>
    </row>
    <row r="18" spans="1:11" ht="16.5">
      <c r="A18" s="371" t="s">
        <v>20</v>
      </c>
      <c r="B18" s="371"/>
      <c r="C18" s="371"/>
      <c r="D18" s="371"/>
      <c r="E18" s="371"/>
      <c r="F18" s="371"/>
      <c r="G18" s="371"/>
      <c r="H18" s="371"/>
      <c r="I18" s="371"/>
      <c r="J18" s="371"/>
      <c r="K18" s="371"/>
    </row>
    <row r="19" spans="1:11" s="1" customFormat="1" ht="14.1" customHeight="1">
      <c r="A19" s="312" t="s">
        <v>389</v>
      </c>
      <c r="B19" s="312"/>
      <c r="K19" s="24" t="s">
        <v>120</v>
      </c>
    </row>
    <row r="20" spans="1:11" ht="27" customHeight="1">
      <c r="A20" s="369" t="s">
        <v>0</v>
      </c>
      <c r="B20" s="367" t="s">
        <v>7</v>
      </c>
      <c r="C20" s="367"/>
      <c r="D20" s="372" t="s">
        <v>8</v>
      </c>
      <c r="E20" s="368" t="s">
        <v>182</v>
      </c>
      <c r="F20" s="367" t="s">
        <v>183</v>
      </c>
      <c r="G20" s="367"/>
      <c r="H20" s="367"/>
      <c r="I20" s="367"/>
      <c r="J20" s="367"/>
      <c r="K20" s="368" t="s">
        <v>19</v>
      </c>
    </row>
    <row r="21" spans="1:11" ht="27">
      <c r="A21" s="369"/>
      <c r="B21" s="248" t="s">
        <v>122</v>
      </c>
      <c r="C21" s="250" t="s">
        <v>188</v>
      </c>
      <c r="D21" s="372"/>
      <c r="E21" s="368"/>
      <c r="F21" s="247" t="s">
        <v>9</v>
      </c>
      <c r="G21" s="246" t="s">
        <v>69</v>
      </c>
      <c r="H21" s="246" t="s">
        <v>219</v>
      </c>
      <c r="I21" s="247" t="s">
        <v>10</v>
      </c>
      <c r="J21" s="246" t="s">
        <v>6</v>
      </c>
      <c r="K21" s="368"/>
    </row>
    <row r="22" spans="1:11" s="1" customFormat="1" ht="32.1" customHeight="1">
      <c r="A22" s="62"/>
      <c r="B22" s="259"/>
      <c r="C22" s="259"/>
      <c r="D22" s="259"/>
      <c r="E22" s="64"/>
      <c r="F22" s="64"/>
      <c r="G22" s="64"/>
      <c r="H22" s="64"/>
      <c r="I22" s="64"/>
      <c r="J22" s="71">
        <f>SUM(F22:I22)</f>
        <v>0</v>
      </c>
      <c r="K22" s="71">
        <f>E22-J22</f>
        <v>0</v>
      </c>
    </row>
    <row r="23" spans="1:11" s="1" customFormat="1" ht="32.1" customHeight="1">
      <c r="A23" s="62"/>
      <c r="B23" s="259"/>
      <c r="C23" s="259"/>
      <c r="D23" s="259"/>
      <c r="E23" s="64"/>
      <c r="F23" s="64"/>
      <c r="G23" s="64"/>
      <c r="H23" s="64"/>
      <c r="I23" s="64"/>
      <c r="J23" s="71">
        <f t="shared" ref="J23:J31" si="3">SUM(F23:I23)</f>
        <v>0</v>
      </c>
      <c r="K23" s="71">
        <f t="shared" ref="K23:K31" si="4">E23-J23</f>
        <v>0</v>
      </c>
    </row>
    <row r="24" spans="1:11" s="1" customFormat="1" ht="32.1" customHeight="1">
      <c r="A24" s="62"/>
      <c r="B24" s="259"/>
      <c r="C24" s="259"/>
      <c r="D24" s="259"/>
      <c r="E24" s="64"/>
      <c r="F24" s="64"/>
      <c r="G24" s="64"/>
      <c r="H24" s="64"/>
      <c r="I24" s="64"/>
      <c r="J24" s="71">
        <f t="shared" si="3"/>
        <v>0</v>
      </c>
      <c r="K24" s="71">
        <f t="shared" si="4"/>
        <v>0</v>
      </c>
    </row>
    <row r="25" spans="1:11" s="1" customFormat="1" ht="32.1" customHeight="1">
      <c r="A25" s="62"/>
      <c r="B25" s="259"/>
      <c r="C25" s="259"/>
      <c r="D25" s="259"/>
      <c r="E25" s="64"/>
      <c r="F25" s="64"/>
      <c r="G25" s="64"/>
      <c r="H25" s="64"/>
      <c r="I25" s="64"/>
      <c r="J25" s="71">
        <f t="shared" si="3"/>
        <v>0</v>
      </c>
      <c r="K25" s="71">
        <f t="shared" si="4"/>
        <v>0</v>
      </c>
    </row>
    <row r="26" spans="1:11" s="1" customFormat="1" ht="32.1" customHeight="1">
      <c r="A26" s="62"/>
      <c r="B26" s="259"/>
      <c r="C26" s="259"/>
      <c r="D26" s="259"/>
      <c r="E26" s="64"/>
      <c r="F26" s="64"/>
      <c r="G26" s="64"/>
      <c r="H26" s="64"/>
      <c r="I26" s="64"/>
      <c r="J26" s="71">
        <f t="shared" si="3"/>
        <v>0</v>
      </c>
      <c r="K26" s="71">
        <f t="shared" si="4"/>
        <v>0</v>
      </c>
    </row>
    <row r="27" spans="1:11" s="1" customFormat="1" ht="32.1" customHeight="1">
      <c r="A27" s="62"/>
      <c r="B27" s="259"/>
      <c r="C27" s="259"/>
      <c r="D27" s="259"/>
      <c r="E27" s="64"/>
      <c r="F27" s="64"/>
      <c r="G27" s="64"/>
      <c r="H27" s="64"/>
      <c r="I27" s="64"/>
      <c r="J27" s="71">
        <f t="shared" si="3"/>
        <v>0</v>
      </c>
      <c r="K27" s="71">
        <f t="shared" si="4"/>
        <v>0</v>
      </c>
    </row>
    <row r="28" spans="1:11" s="1" customFormat="1" ht="32.1" customHeight="1">
      <c r="A28" s="62"/>
      <c r="B28" s="259"/>
      <c r="C28" s="259"/>
      <c r="D28" s="259"/>
      <c r="E28" s="64"/>
      <c r="F28" s="64"/>
      <c r="G28" s="64"/>
      <c r="H28" s="64"/>
      <c r="I28" s="64"/>
      <c r="J28" s="71">
        <f t="shared" si="3"/>
        <v>0</v>
      </c>
      <c r="K28" s="71">
        <f t="shared" si="4"/>
        <v>0</v>
      </c>
    </row>
    <row r="29" spans="1:11" s="1" customFormat="1" ht="32.1" customHeight="1">
      <c r="A29" s="62"/>
      <c r="B29" s="259"/>
      <c r="C29" s="259"/>
      <c r="D29" s="259"/>
      <c r="E29" s="64"/>
      <c r="F29" s="64"/>
      <c r="G29" s="64"/>
      <c r="H29" s="64"/>
      <c r="I29" s="64"/>
      <c r="J29" s="71">
        <f t="shared" si="3"/>
        <v>0</v>
      </c>
      <c r="K29" s="71">
        <f t="shared" si="4"/>
        <v>0</v>
      </c>
    </row>
    <row r="30" spans="1:11" s="1" customFormat="1" ht="32.1" customHeight="1">
      <c r="A30" s="62"/>
      <c r="B30" s="259"/>
      <c r="C30" s="259"/>
      <c r="D30" s="259"/>
      <c r="E30" s="64"/>
      <c r="F30" s="64"/>
      <c r="G30" s="64"/>
      <c r="H30" s="64"/>
      <c r="I30" s="64"/>
      <c r="J30" s="71">
        <f t="shared" si="3"/>
        <v>0</v>
      </c>
      <c r="K30" s="71">
        <f t="shared" si="4"/>
        <v>0</v>
      </c>
    </row>
    <row r="31" spans="1:11" s="1" customFormat="1" ht="32.1" customHeight="1">
      <c r="A31" s="62"/>
      <c r="B31" s="259"/>
      <c r="C31" s="259"/>
      <c r="D31" s="259"/>
      <c r="E31" s="64"/>
      <c r="F31" s="64"/>
      <c r="G31" s="64"/>
      <c r="H31" s="64"/>
      <c r="I31" s="64"/>
      <c r="J31" s="71">
        <f t="shared" si="3"/>
        <v>0</v>
      </c>
      <c r="K31" s="71">
        <f t="shared" si="4"/>
        <v>0</v>
      </c>
    </row>
    <row r="32" spans="1:11" s="47" customFormat="1" ht="32.1" customHeight="1">
      <c r="A32" s="65" t="s">
        <v>28</v>
      </c>
      <c r="B32" s="90"/>
      <c r="C32" s="65"/>
      <c r="D32" s="65"/>
      <c r="E32" s="66">
        <f t="shared" ref="E32:K32" si="5">SUM(E22:E31)</f>
        <v>0</v>
      </c>
      <c r="F32" s="66">
        <f t="shared" si="5"/>
        <v>0</v>
      </c>
      <c r="G32" s="66">
        <f t="shared" si="5"/>
        <v>0</v>
      </c>
      <c r="H32" s="66">
        <f t="shared" si="5"/>
        <v>0</v>
      </c>
      <c r="I32" s="66">
        <f t="shared" si="5"/>
        <v>0</v>
      </c>
      <c r="J32" s="66">
        <f t="shared" si="5"/>
        <v>0</v>
      </c>
      <c r="K32" s="66">
        <f t="shared" si="5"/>
        <v>0</v>
      </c>
    </row>
    <row r="33" spans="1:11" s="55" customFormat="1" ht="39.950000000000003" customHeight="1">
      <c r="A33" s="313" t="s">
        <v>176</v>
      </c>
      <c r="B33" s="314"/>
      <c r="C33" s="314"/>
      <c r="D33" s="314"/>
      <c r="E33" s="314"/>
      <c r="F33" s="314"/>
      <c r="G33" s="314"/>
      <c r="H33" s="314"/>
      <c r="I33" s="314"/>
      <c r="J33" s="314"/>
      <c r="K33" s="314"/>
    </row>
    <row r="34" spans="1:11" ht="16.5">
      <c r="A34" s="371" t="s">
        <v>20</v>
      </c>
      <c r="B34" s="371"/>
      <c r="C34" s="371"/>
      <c r="D34" s="371"/>
      <c r="E34" s="371"/>
      <c r="F34" s="371"/>
      <c r="G34" s="371"/>
      <c r="H34" s="371"/>
      <c r="I34" s="371"/>
      <c r="J34" s="371"/>
      <c r="K34" s="371"/>
    </row>
    <row r="35" spans="1:11" s="1" customFormat="1" ht="14.1" customHeight="1">
      <c r="A35" s="312" t="s">
        <v>434</v>
      </c>
      <c r="B35" s="312"/>
      <c r="K35" s="24" t="s">
        <v>120</v>
      </c>
    </row>
    <row r="36" spans="1:11" ht="27" customHeight="1">
      <c r="A36" s="369" t="s">
        <v>0</v>
      </c>
      <c r="B36" s="367" t="s">
        <v>7</v>
      </c>
      <c r="C36" s="367"/>
      <c r="D36" s="372" t="s">
        <v>8</v>
      </c>
      <c r="E36" s="368" t="s">
        <v>182</v>
      </c>
      <c r="F36" s="367" t="s">
        <v>183</v>
      </c>
      <c r="G36" s="367"/>
      <c r="H36" s="367"/>
      <c r="I36" s="367"/>
      <c r="J36" s="367"/>
      <c r="K36" s="368" t="s">
        <v>19</v>
      </c>
    </row>
    <row r="37" spans="1:11" ht="27">
      <c r="A37" s="369"/>
      <c r="B37" s="248" t="s">
        <v>122</v>
      </c>
      <c r="C37" s="250" t="s">
        <v>188</v>
      </c>
      <c r="D37" s="372"/>
      <c r="E37" s="368"/>
      <c r="F37" s="247" t="s">
        <v>9</v>
      </c>
      <c r="G37" s="246" t="s">
        <v>69</v>
      </c>
      <c r="H37" s="246" t="s">
        <v>219</v>
      </c>
      <c r="I37" s="247" t="s">
        <v>10</v>
      </c>
      <c r="J37" s="246" t="s">
        <v>6</v>
      </c>
      <c r="K37" s="368"/>
    </row>
    <row r="38" spans="1:11" s="1" customFormat="1" ht="32.1" customHeight="1">
      <c r="A38" s="62"/>
      <c r="B38" s="259"/>
      <c r="C38" s="259"/>
      <c r="D38" s="259"/>
      <c r="E38" s="64"/>
      <c r="F38" s="64"/>
      <c r="G38" s="64"/>
      <c r="H38" s="64"/>
      <c r="I38" s="64"/>
      <c r="J38" s="71">
        <f>SUM(F38:I38)</f>
        <v>0</v>
      </c>
      <c r="K38" s="71">
        <f>E38-J38</f>
        <v>0</v>
      </c>
    </row>
    <row r="39" spans="1:11" s="1" customFormat="1" ht="32.1" customHeight="1">
      <c r="A39" s="62"/>
      <c r="B39" s="259"/>
      <c r="C39" s="259"/>
      <c r="D39" s="259"/>
      <c r="E39" s="64"/>
      <c r="F39" s="64"/>
      <c r="G39" s="64"/>
      <c r="H39" s="64"/>
      <c r="I39" s="64"/>
      <c r="J39" s="71">
        <f t="shared" ref="J39:J47" si="6">SUM(F39:I39)</f>
        <v>0</v>
      </c>
      <c r="K39" s="71">
        <f t="shared" ref="K39:K47" si="7">E39-J39</f>
        <v>0</v>
      </c>
    </row>
    <row r="40" spans="1:11" s="1" customFormat="1" ht="32.1" customHeight="1">
      <c r="A40" s="62"/>
      <c r="B40" s="259"/>
      <c r="C40" s="259"/>
      <c r="D40" s="259"/>
      <c r="E40" s="64"/>
      <c r="F40" s="64"/>
      <c r="G40" s="64"/>
      <c r="H40" s="64"/>
      <c r="I40" s="64"/>
      <c r="J40" s="71">
        <f t="shared" si="6"/>
        <v>0</v>
      </c>
      <c r="K40" s="71">
        <f t="shared" si="7"/>
        <v>0</v>
      </c>
    </row>
    <row r="41" spans="1:11" s="1" customFormat="1" ht="32.1" customHeight="1">
      <c r="A41" s="62"/>
      <c r="B41" s="259"/>
      <c r="C41" s="259"/>
      <c r="D41" s="259"/>
      <c r="E41" s="64"/>
      <c r="F41" s="64"/>
      <c r="G41" s="64"/>
      <c r="H41" s="64"/>
      <c r="I41" s="64"/>
      <c r="J41" s="71">
        <f t="shared" si="6"/>
        <v>0</v>
      </c>
      <c r="K41" s="71">
        <f t="shared" si="7"/>
        <v>0</v>
      </c>
    </row>
    <row r="42" spans="1:11" s="1" customFormat="1" ht="32.1" customHeight="1">
      <c r="A42" s="62"/>
      <c r="B42" s="259"/>
      <c r="C42" s="259"/>
      <c r="D42" s="259"/>
      <c r="E42" s="64"/>
      <c r="F42" s="64"/>
      <c r="G42" s="64"/>
      <c r="H42" s="64"/>
      <c r="I42" s="64"/>
      <c r="J42" s="71">
        <f t="shared" si="6"/>
        <v>0</v>
      </c>
      <c r="K42" s="71">
        <f t="shared" si="7"/>
        <v>0</v>
      </c>
    </row>
    <row r="43" spans="1:11" s="1" customFormat="1" ht="32.1" customHeight="1">
      <c r="A43" s="62"/>
      <c r="B43" s="259"/>
      <c r="C43" s="259"/>
      <c r="D43" s="259"/>
      <c r="E43" s="64"/>
      <c r="F43" s="64"/>
      <c r="G43" s="64"/>
      <c r="H43" s="64"/>
      <c r="I43" s="64"/>
      <c r="J43" s="71">
        <f t="shared" si="6"/>
        <v>0</v>
      </c>
      <c r="K43" s="71">
        <f t="shared" si="7"/>
        <v>0</v>
      </c>
    </row>
    <row r="44" spans="1:11" s="1" customFormat="1" ht="32.1" customHeight="1">
      <c r="A44" s="62"/>
      <c r="B44" s="259"/>
      <c r="C44" s="259"/>
      <c r="D44" s="259"/>
      <c r="E44" s="64"/>
      <c r="F44" s="64"/>
      <c r="G44" s="64"/>
      <c r="H44" s="64"/>
      <c r="I44" s="64"/>
      <c r="J44" s="71">
        <f t="shared" si="6"/>
        <v>0</v>
      </c>
      <c r="K44" s="71">
        <f t="shared" si="7"/>
        <v>0</v>
      </c>
    </row>
    <row r="45" spans="1:11" s="1" customFormat="1" ht="32.1" customHeight="1">
      <c r="A45" s="62"/>
      <c r="B45" s="259"/>
      <c r="C45" s="259"/>
      <c r="D45" s="259"/>
      <c r="E45" s="64"/>
      <c r="F45" s="64"/>
      <c r="G45" s="64"/>
      <c r="H45" s="64"/>
      <c r="I45" s="64"/>
      <c r="J45" s="71">
        <f t="shared" si="6"/>
        <v>0</v>
      </c>
      <c r="K45" s="71">
        <f t="shared" si="7"/>
        <v>0</v>
      </c>
    </row>
    <row r="46" spans="1:11" s="1" customFormat="1" ht="32.1" customHeight="1">
      <c r="A46" s="62"/>
      <c r="B46" s="259"/>
      <c r="C46" s="259"/>
      <c r="D46" s="259"/>
      <c r="E46" s="64"/>
      <c r="F46" s="64"/>
      <c r="G46" s="64"/>
      <c r="H46" s="64"/>
      <c r="I46" s="64"/>
      <c r="J46" s="71">
        <f t="shared" si="6"/>
        <v>0</v>
      </c>
      <c r="K46" s="71">
        <f t="shared" si="7"/>
        <v>0</v>
      </c>
    </row>
    <row r="47" spans="1:11" s="1" customFormat="1" ht="32.1" customHeight="1">
      <c r="A47" s="62"/>
      <c r="B47" s="259"/>
      <c r="C47" s="259"/>
      <c r="D47" s="259"/>
      <c r="E47" s="64"/>
      <c r="F47" s="64"/>
      <c r="G47" s="64"/>
      <c r="H47" s="64"/>
      <c r="I47" s="64"/>
      <c r="J47" s="71">
        <f t="shared" si="6"/>
        <v>0</v>
      </c>
      <c r="K47" s="71">
        <f t="shared" si="7"/>
        <v>0</v>
      </c>
    </row>
    <row r="48" spans="1:11" s="47" customFormat="1" ht="32.1" customHeight="1">
      <c r="A48" s="65" t="s">
        <v>28</v>
      </c>
      <c r="B48" s="90"/>
      <c r="C48" s="65"/>
      <c r="D48" s="65"/>
      <c r="E48" s="66">
        <f t="shared" ref="E48:K48" si="8">SUM(E38:E47)</f>
        <v>0</v>
      </c>
      <c r="F48" s="66">
        <f t="shared" si="8"/>
        <v>0</v>
      </c>
      <c r="G48" s="66">
        <f t="shared" si="8"/>
        <v>0</v>
      </c>
      <c r="H48" s="66">
        <f t="shared" si="8"/>
        <v>0</v>
      </c>
      <c r="I48" s="66">
        <f t="shared" si="8"/>
        <v>0</v>
      </c>
      <c r="J48" s="66">
        <f t="shared" si="8"/>
        <v>0</v>
      </c>
      <c r="K48" s="66">
        <f t="shared" si="8"/>
        <v>0</v>
      </c>
    </row>
    <row r="49" spans="1:11" s="55" customFormat="1" ht="39.950000000000003" customHeight="1">
      <c r="A49" s="313" t="s">
        <v>176</v>
      </c>
      <c r="B49" s="314"/>
      <c r="C49" s="314"/>
      <c r="D49" s="314"/>
      <c r="E49" s="314"/>
      <c r="F49" s="314"/>
      <c r="G49" s="314"/>
      <c r="H49" s="314"/>
      <c r="I49" s="314"/>
      <c r="J49" s="314"/>
      <c r="K49" s="314"/>
    </row>
    <row r="50" spans="1:11" ht="16.5">
      <c r="A50" s="371" t="s">
        <v>20</v>
      </c>
      <c r="B50" s="371"/>
      <c r="C50" s="371"/>
      <c r="D50" s="371"/>
      <c r="E50" s="371"/>
      <c r="F50" s="371"/>
      <c r="G50" s="371"/>
      <c r="H50" s="371"/>
      <c r="I50" s="371"/>
      <c r="J50" s="371"/>
      <c r="K50" s="371"/>
    </row>
    <row r="51" spans="1:11" s="1" customFormat="1" ht="14.1" customHeight="1">
      <c r="A51" s="312" t="s">
        <v>439</v>
      </c>
      <c r="B51" s="312"/>
      <c r="K51" s="24" t="s">
        <v>120</v>
      </c>
    </row>
    <row r="52" spans="1:11" ht="27" customHeight="1">
      <c r="A52" s="369" t="s">
        <v>0</v>
      </c>
      <c r="B52" s="367" t="s">
        <v>7</v>
      </c>
      <c r="C52" s="367"/>
      <c r="D52" s="372" t="s">
        <v>8</v>
      </c>
      <c r="E52" s="368" t="s">
        <v>182</v>
      </c>
      <c r="F52" s="367" t="s">
        <v>183</v>
      </c>
      <c r="G52" s="367"/>
      <c r="H52" s="367"/>
      <c r="I52" s="367"/>
      <c r="J52" s="367"/>
      <c r="K52" s="368" t="s">
        <v>19</v>
      </c>
    </row>
    <row r="53" spans="1:11" ht="27">
      <c r="A53" s="369"/>
      <c r="B53" s="248" t="s">
        <v>122</v>
      </c>
      <c r="C53" s="250" t="s">
        <v>188</v>
      </c>
      <c r="D53" s="372"/>
      <c r="E53" s="368"/>
      <c r="F53" s="247" t="s">
        <v>9</v>
      </c>
      <c r="G53" s="246" t="s">
        <v>69</v>
      </c>
      <c r="H53" s="246" t="s">
        <v>219</v>
      </c>
      <c r="I53" s="247" t="s">
        <v>10</v>
      </c>
      <c r="J53" s="246" t="s">
        <v>6</v>
      </c>
      <c r="K53" s="368"/>
    </row>
    <row r="54" spans="1:11" s="1" customFormat="1" ht="32.1" customHeight="1">
      <c r="A54" s="62"/>
      <c r="B54" s="259"/>
      <c r="C54" s="259"/>
      <c r="D54" s="259"/>
      <c r="E54" s="64"/>
      <c r="F54" s="64"/>
      <c r="G54" s="64"/>
      <c r="H54" s="64"/>
      <c r="I54" s="64"/>
      <c r="J54" s="71">
        <f>SUM(F54:I54)</f>
        <v>0</v>
      </c>
      <c r="K54" s="71">
        <f>E54-J54</f>
        <v>0</v>
      </c>
    </row>
    <row r="55" spans="1:11" s="1" customFormat="1" ht="32.1" customHeight="1">
      <c r="A55" s="62"/>
      <c r="B55" s="259"/>
      <c r="C55" s="259"/>
      <c r="D55" s="259"/>
      <c r="E55" s="64"/>
      <c r="F55" s="64"/>
      <c r="G55" s="64"/>
      <c r="H55" s="64"/>
      <c r="I55" s="64"/>
      <c r="J55" s="71">
        <f t="shared" ref="J55:J63" si="9">SUM(F55:I55)</f>
        <v>0</v>
      </c>
      <c r="K55" s="71">
        <f t="shared" ref="K55:K63" si="10">E55-J55</f>
        <v>0</v>
      </c>
    </row>
    <row r="56" spans="1:11" s="1" customFormat="1" ht="32.1" customHeight="1">
      <c r="A56" s="62"/>
      <c r="B56" s="259"/>
      <c r="C56" s="259"/>
      <c r="D56" s="259"/>
      <c r="E56" s="64"/>
      <c r="F56" s="64"/>
      <c r="G56" s="64"/>
      <c r="H56" s="64"/>
      <c r="I56" s="64"/>
      <c r="J56" s="71">
        <f t="shared" si="9"/>
        <v>0</v>
      </c>
      <c r="K56" s="71">
        <f t="shared" si="10"/>
        <v>0</v>
      </c>
    </row>
    <row r="57" spans="1:11" s="1" customFormat="1" ht="32.1" customHeight="1">
      <c r="A57" s="62"/>
      <c r="B57" s="259"/>
      <c r="C57" s="259"/>
      <c r="D57" s="259"/>
      <c r="E57" s="64"/>
      <c r="F57" s="64"/>
      <c r="G57" s="64"/>
      <c r="H57" s="64"/>
      <c r="I57" s="64"/>
      <c r="J57" s="71">
        <f t="shared" si="9"/>
        <v>0</v>
      </c>
      <c r="K57" s="71">
        <f t="shared" si="10"/>
        <v>0</v>
      </c>
    </row>
    <row r="58" spans="1:11" s="1" customFormat="1" ht="32.1" customHeight="1">
      <c r="A58" s="62"/>
      <c r="B58" s="259"/>
      <c r="C58" s="259"/>
      <c r="D58" s="259"/>
      <c r="E58" s="64"/>
      <c r="F58" s="64"/>
      <c r="G58" s="64"/>
      <c r="H58" s="64"/>
      <c r="I58" s="64"/>
      <c r="J58" s="71">
        <f t="shared" si="9"/>
        <v>0</v>
      </c>
      <c r="K58" s="71">
        <f t="shared" si="10"/>
        <v>0</v>
      </c>
    </row>
    <row r="59" spans="1:11" s="1" customFormat="1" ht="32.1" customHeight="1">
      <c r="A59" s="62"/>
      <c r="B59" s="259"/>
      <c r="C59" s="259"/>
      <c r="D59" s="259"/>
      <c r="E59" s="64"/>
      <c r="F59" s="64"/>
      <c r="G59" s="64"/>
      <c r="H59" s="64"/>
      <c r="I59" s="64"/>
      <c r="J59" s="71">
        <f t="shared" si="9"/>
        <v>0</v>
      </c>
      <c r="K59" s="71">
        <f t="shared" si="10"/>
        <v>0</v>
      </c>
    </row>
    <row r="60" spans="1:11" s="1" customFormat="1" ht="32.1" customHeight="1">
      <c r="A60" s="62"/>
      <c r="B60" s="259"/>
      <c r="C60" s="259"/>
      <c r="D60" s="259"/>
      <c r="E60" s="64"/>
      <c r="F60" s="64"/>
      <c r="G60" s="64"/>
      <c r="H60" s="64"/>
      <c r="I60" s="64"/>
      <c r="J60" s="71">
        <f t="shared" si="9"/>
        <v>0</v>
      </c>
      <c r="K60" s="71">
        <f t="shared" si="10"/>
        <v>0</v>
      </c>
    </row>
    <row r="61" spans="1:11" s="1" customFormat="1" ht="32.1" customHeight="1">
      <c r="A61" s="62"/>
      <c r="B61" s="259"/>
      <c r="C61" s="259"/>
      <c r="D61" s="259"/>
      <c r="E61" s="64"/>
      <c r="F61" s="64"/>
      <c r="G61" s="64"/>
      <c r="H61" s="64"/>
      <c r="I61" s="64"/>
      <c r="J61" s="71">
        <f t="shared" si="9"/>
        <v>0</v>
      </c>
      <c r="K61" s="71">
        <f t="shared" si="10"/>
        <v>0</v>
      </c>
    </row>
    <row r="62" spans="1:11" s="1" customFormat="1" ht="32.1" customHeight="1">
      <c r="A62" s="62"/>
      <c r="B62" s="259"/>
      <c r="C62" s="259"/>
      <c r="D62" s="259"/>
      <c r="E62" s="64"/>
      <c r="F62" s="64"/>
      <c r="G62" s="64"/>
      <c r="H62" s="64"/>
      <c r="I62" s="64"/>
      <c r="J62" s="71">
        <f t="shared" si="9"/>
        <v>0</v>
      </c>
      <c r="K62" s="71">
        <f t="shared" si="10"/>
        <v>0</v>
      </c>
    </row>
    <row r="63" spans="1:11" s="1" customFormat="1" ht="32.1" customHeight="1">
      <c r="A63" s="62"/>
      <c r="B63" s="259"/>
      <c r="C63" s="259"/>
      <c r="D63" s="259"/>
      <c r="E63" s="64"/>
      <c r="F63" s="64"/>
      <c r="G63" s="64"/>
      <c r="H63" s="64"/>
      <c r="I63" s="64"/>
      <c r="J63" s="71">
        <f t="shared" si="9"/>
        <v>0</v>
      </c>
      <c r="K63" s="71">
        <f t="shared" si="10"/>
        <v>0</v>
      </c>
    </row>
    <row r="64" spans="1:11" s="47" customFormat="1" ht="32.1" customHeight="1">
      <c r="A64" s="65" t="s">
        <v>28</v>
      </c>
      <c r="B64" s="90"/>
      <c r="C64" s="65"/>
      <c r="D64" s="65"/>
      <c r="E64" s="66">
        <f t="shared" ref="E64:K64" si="11">SUM(E54:E63)</f>
        <v>0</v>
      </c>
      <c r="F64" s="66">
        <f t="shared" si="11"/>
        <v>0</v>
      </c>
      <c r="G64" s="66">
        <f t="shared" si="11"/>
        <v>0</v>
      </c>
      <c r="H64" s="66">
        <f t="shared" si="11"/>
        <v>0</v>
      </c>
      <c r="I64" s="66">
        <f t="shared" si="11"/>
        <v>0</v>
      </c>
      <c r="J64" s="66">
        <f t="shared" si="11"/>
        <v>0</v>
      </c>
      <c r="K64" s="66">
        <f t="shared" si="11"/>
        <v>0</v>
      </c>
    </row>
    <row r="65" spans="1:11" s="55" customFormat="1" ht="39.950000000000003" customHeight="1">
      <c r="A65" s="313" t="s">
        <v>176</v>
      </c>
      <c r="B65" s="314"/>
      <c r="C65" s="314"/>
      <c r="D65" s="314"/>
      <c r="E65" s="314"/>
      <c r="F65" s="314"/>
      <c r="G65" s="314"/>
      <c r="H65" s="314"/>
      <c r="I65" s="314"/>
      <c r="J65" s="314"/>
      <c r="K65" s="314"/>
    </row>
    <row r="66" spans="1:11" ht="16.5">
      <c r="A66" s="371" t="s">
        <v>20</v>
      </c>
      <c r="B66" s="371"/>
      <c r="C66" s="371"/>
      <c r="D66" s="371"/>
      <c r="E66" s="371"/>
      <c r="F66" s="371"/>
      <c r="G66" s="371"/>
      <c r="H66" s="371"/>
      <c r="I66" s="371"/>
      <c r="J66" s="371"/>
      <c r="K66" s="371"/>
    </row>
    <row r="67" spans="1:11" s="1" customFormat="1" ht="14.1" customHeight="1">
      <c r="A67" s="312" t="s">
        <v>452</v>
      </c>
      <c r="B67" s="312"/>
      <c r="K67" s="24" t="s">
        <v>120</v>
      </c>
    </row>
    <row r="68" spans="1:11" ht="27" customHeight="1">
      <c r="A68" s="369" t="s">
        <v>0</v>
      </c>
      <c r="B68" s="367" t="s">
        <v>7</v>
      </c>
      <c r="C68" s="367"/>
      <c r="D68" s="372" t="s">
        <v>8</v>
      </c>
      <c r="E68" s="368" t="s">
        <v>182</v>
      </c>
      <c r="F68" s="367" t="s">
        <v>183</v>
      </c>
      <c r="G68" s="367"/>
      <c r="H68" s="367"/>
      <c r="I68" s="367"/>
      <c r="J68" s="367"/>
      <c r="K68" s="368" t="s">
        <v>19</v>
      </c>
    </row>
    <row r="69" spans="1:11" ht="27">
      <c r="A69" s="369"/>
      <c r="B69" s="248" t="s">
        <v>122</v>
      </c>
      <c r="C69" s="250" t="s">
        <v>188</v>
      </c>
      <c r="D69" s="372"/>
      <c r="E69" s="368"/>
      <c r="F69" s="247" t="s">
        <v>9</v>
      </c>
      <c r="G69" s="246" t="s">
        <v>69</v>
      </c>
      <c r="H69" s="246" t="s">
        <v>219</v>
      </c>
      <c r="I69" s="247" t="s">
        <v>10</v>
      </c>
      <c r="J69" s="246" t="s">
        <v>6</v>
      </c>
      <c r="K69" s="368"/>
    </row>
    <row r="70" spans="1:11" s="1" customFormat="1" ht="32.1" customHeight="1">
      <c r="A70" s="62"/>
      <c r="B70" s="259"/>
      <c r="C70" s="259"/>
      <c r="D70" s="259"/>
      <c r="E70" s="64"/>
      <c r="F70" s="64"/>
      <c r="G70" s="64"/>
      <c r="H70" s="64"/>
      <c r="I70" s="64"/>
      <c r="J70" s="71">
        <f>SUM(F70:I70)</f>
        <v>0</v>
      </c>
      <c r="K70" s="71">
        <f>E70-J70</f>
        <v>0</v>
      </c>
    </row>
    <row r="71" spans="1:11" s="1" customFormat="1" ht="32.1" customHeight="1">
      <c r="A71" s="62"/>
      <c r="B71" s="259"/>
      <c r="C71" s="259"/>
      <c r="D71" s="259"/>
      <c r="E71" s="64"/>
      <c r="F71" s="64"/>
      <c r="G71" s="64"/>
      <c r="H71" s="64"/>
      <c r="I71" s="64"/>
      <c r="J71" s="71">
        <f t="shared" ref="J71:J79" si="12">SUM(F71:I71)</f>
        <v>0</v>
      </c>
      <c r="K71" s="71">
        <f t="shared" ref="K71:K79" si="13">E71-J71</f>
        <v>0</v>
      </c>
    </row>
    <row r="72" spans="1:11" s="1" customFormat="1" ht="32.1" customHeight="1">
      <c r="A72" s="62"/>
      <c r="B72" s="259"/>
      <c r="C72" s="259"/>
      <c r="D72" s="259"/>
      <c r="E72" s="64"/>
      <c r="F72" s="64"/>
      <c r="G72" s="64"/>
      <c r="H72" s="64"/>
      <c r="I72" s="64"/>
      <c r="J72" s="71">
        <f t="shared" si="12"/>
        <v>0</v>
      </c>
      <c r="K72" s="71">
        <f t="shared" si="13"/>
        <v>0</v>
      </c>
    </row>
    <row r="73" spans="1:11" s="1" customFormat="1" ht="32.1" customHeight="1">
      <c r="A73" s="62"/>
      <c r="B73" s="259"/>
      <c r="C73" s="259"/>
      <c r="D73" s="259"/>
      <c r="E73" s="64"/>
      <c r="F73" s="64"/>
      <c r="G73" s="64"/>
      <c r="H73" s="64"/>
      <c r="I73" s="64"/>
      <c r="J73" s="71">
        <f t="shared" si="12"/>
        <v>0</v>
      </c>
      <c r="K73" s="71">
        <f t="shared" si="13"/>
        <v>0</v>
      </c>
    </row>
    <row r="74" spans="1:11" s="1" customFormat="1" ht="32.1" customHeight="1">
      <c r="A74" s="62"/>
      <c r="B74" s="259"/>
      <c r="C74" s="259"/>
      <c r="D74" s="259"/>
      <c r="E74" s="64"/>
      <c r="F74" s="64"/>
      <c r="G74" s="64"/>
      <c r="H74" s="64"/>
      <c r="I74" s="64"/>
      <c r="J74" s="71">
        <f t="shared" si="12"/>
        <v>0</v>
      </c>
      <c r="K74" s="71">
        <f t="shared" si="13"/>
        <v>0</v>
      </c>
    </row>
    <row r="75" spans="1:11" s="1" customFormat="1" ht="32.1" customHeight="1">
      <c r="A75" s="62"/>
      <c r="B75" s="259"/>
      <c r="C75" s="259"/>
      <c r="D75" s="259"/>
      <c r="E75" s="64"/>
      <c r="F75" s="64"/>
      <c r="G75" s="64"/>
      <c r="H75" s="64"/>
      <c r="I75" s="64"/>
      <c r="J75" s="71">
        <f t="shared" si="12"/>
        <v>0</v>
      </c>
      <c r="K75" s="71">
        <f t="shared" si="13"/>
        <v>0</v>
      </c>
    </row>
    <row r="76" spans="1:11" s="1" customFormat="1" ht="32.1" customHeight="1">
      <c r="A76" s="62"/>
      <c r="B76" s="259"/>
      <c r="C76" s="259"/>
      <c r="D76" s="259"/>
      <c r="E76" s="64"/>
      <c r="F76" s="64"/>
      <c r="G76" s="64"/>
      <c r="H76" s="64"/>
      <c r="I76" s="64"/>
      <c r="J76" s="71">
        <f t="shared" si="12"/>
        <v>0</v>
      </c>
      <c r="K76" s="71">
        <f t="shared" si="13"/>
        <v>0</v>
      </c>
    </row>
    <row r="77" spans="1:11" s="1" customFormat="1" ht="32.1" customHeight="1">
      <c r="A77" s="62"/>
      <c r="B77" s="259"/>
      <c r="C77" s="259"/>
      <c r="D77" s="259"/>
      <c r="E77" s="64"/>
      <c r="F77" s="64"/>
      <c r="G77" s="64"/>
      <c r="H77" s="64"/>
      <c r="I77" s="64"/>
      <c r="J77" s="71">
        <f t="shared" si="12"/>
        <v>0</v>
      </c>
      <c r="K77" s="71">
        <f t="shared" si="13"/>
        <v>0</v>
      </c>
    </row>
    <row r="78" spans="1:11" s="1" customFormat="1" ht="32.1" customHeight="1">
      <c r="A78" s="62"/>
      <c r="B78" s="259"/>
      <c r="C78" s="259"/>
      <c r="D78" s="259"/>
      <c r="E78" s="64"/>
      <c r="F78" s="64"/>
      <c r="G78" s="64"/>
      <c r="H78" s="64"/>
      <c r="I78" s="64"/>
      <c r="J78" s="71">
        <f t="shared" si="12"/>
        <v>0</v>
      </c>
      <c r="K78" s="71">
        <f t="shared" si="13"/>
        <v>0</v>
      </c>
    </row>
    <row r="79" spans="1:11" s="1" customFormat="1" ht="32.1" customHeight="1">
      <c r="A79" s="62"/>
      <c r="B79" s="259"/>
      <c r="C79" s="259"/>
      <c r="D79" s="259"/>
      <c r="E79" s="64"/>
      <c r="F79" s="64"/>
      <c r="G79" s="64"/>
      <c r="H79" s="64"/>
      <c r="I79" s="64"/>
      <c r="J79" s="71">
        <f t="shared" si="12"/>
        <v>0</v>
      </c>
      <c r="K79" s="71">
        <f t="shared" si="13"/>
        <v>0</v>
      </c>
    </row>
    <row r="80" spans="1:11" s="47" customFormat="1" ht="32.1" customHeight="1">
      <c r="A80" s="65" t="s">
        <v>28</v>
      </c>
      <c r="B80" s="90"/>
      <c r="C80" s="65"/>
      <c r="D80" s="65"/>
      <c r="E80" s="66">
        <f t="shared" ref="E80:K80" si="14">SUM(E70:E79)</f>
        <v>0</v>
      </c>
      <c r="F80" s="66">
        <f t="shared" si="14"/>
        <v>0</v>
      </c>
      <c r="G80" s="66">
        <f t="shared" si="14"/>
        <v>0</v>
      </c>
      <c r="H80" s="66">
        <f t="shared" si="14"/>
        <v>0</v>
      </c>
      <c r="I80" s="66">
        <f t="shared" si="14"/>
        <v>0</v>
      </c>
      <c r="J80" s="66">
        <f t="shared" si="14"/>
        <v>0</v>
      </c>
      <c r="K80" s="66">
        <f t="shared" si="14"/>
        <v>0</v>
      </c>
    </row>
  </sheetData>
  <mergeCells count="45">
    <mergeCell ref="A65:K65"/>
    <mergeCell ref="A66:K66"/>
    <mergeCell ref="A67:B67"/>
    <mergeCell ref="A68:A69"/>
    <mergeCell ref="B68:C68"/>
    <mergeCell ref="D68:D69"/>
    <mergeCell ref="E68:E69"/>
    <mergeCell ref="F68:J68"/>
    <mergeCell ref="K68:K69"/>
    <mergeCell ref="A49:K49"/>
    <mergeCell ref="A50:K50"/>
    <mergeCell ref="A51:B51"/>
    <mergeCell ref="A52:A53"/>
    <mergeCell ref="B52:C52"/>
    <mergeCell ref="D52:D53"/>
    <mergeCell ref="E52:E53"/>
    <mergeCell ref="F52:J52"/>
    <mergeCell ref="K52:K53"/>
    <mergeCell ref="A33:K33"/>
    <mergeCell ref="A34:K34"/>
    <mergeCell ref="A35:B35"/>
    <mergeCell ref="A36:A37"/>
    <mergeCell ref="B36:C36"/>
    <mergeCell ref="D36:D37"/>
    <mergeCell ref="E36:E37"/>
    <mergeCell ref="F36:J36"/>
    <mergeCell ref="K36:K37"/>
    <mergeCell ref="A17:K17"/>
    <mergeCell ref="A19:B19"/>
    <mergeCell ref="A20:A21"/>
    <mergeCell ref="B20:C20"/>
    <mergeCell ref="D20:D21"/>
    <mergeCell ref="E20:E21"/>
    <mergeCell ref="F20:J20"/>
    <mergeCell ref="K20:K21"/>
    <mergeCell ref="A18:K18"/>
    <mergeCell ref="A1:K1"/>
    <mergeCell ref="A2:K2"/>
    <mergeCell ref="A3:B3"/>
    <mergeCell ref="A4:A5"/>
    <mergeCell ref="B4:C4"/>
    <mergeCell ref="D4:D5"/>
    <mergeCell ref="E4:E5"/>
    <mergeCell ref="F4:J4"/>
    <mergeCell ref="K4:K5"/>
  </mergeCells>
  <phoneticPr fontId="3" type="noConversion"/>
  <printOptions horizontalCentered="1"/>
  <pageMargins left="0.39370078740157483" right="0.36" top="0.78740157480314965" bottom="0.39370078740157483" header="0.17" footer="0"/>
  <pageSetup paperSize="9" orientation="landscape" r:id="rId1"/>
  <headerFooter alignWithMargins="0"/>
  <rowBreaks count="4" manualBreakCount="4">
    <brk id="16" max="16383" man="1"/>
    <brk id="32" max="16383" man="1"/>
    <brk id="48" max="16383" man="1"/>
    <brk id="64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7375D-EC7E-4490-86C4-05FC5669B90B}">
  <dimension ref="A1:K80"/>
  <sheetViews>
    <sheetView showGridLines="0" view="pageBreakPreview" topLeftCell="A64" zoomScaleNormal="100" zoomScaleSheetLayoutView="100" workbookViewId="0">
      <selection activeCell="A67" sqref="A67:B67"/>
    </sheetView>
  </sheetViews>
  <sheetFormatPr defaultRowHeight="13.5"/>
  <cols>
    <col min="1" max="1" width="7.44140625" style="20" customWidth="1"/>
    <col min="2" max="2" width="14.21875" style="20" customWidth="1"/>
    <col min="3" max="3" width="7.6640625" style="20" customWidth="1"/>
    <col min="4" max="4" width="12.109375" style="20" customWidth="1"/>
    <col min="5" max="5" width="12.5546875" style="20" customWidth="1"/>
    <col min="6" max="6" width="12.21875" style="20" customWidth="1"/>
    <col min="7" max="7" width="10.109375" style="20" customWidth="1"/>
    <col min="8" max="9" width="10.21875" style="20" customWidth="1"/>
    <col min="10" max="10" width="11.88671875" style="20" customWidth="1"/>
    <col min="11" max="11" width="11.44140625" style="20" customWidth="1"/>
    <col min="12" max="16384" width="8.88671875" style="20"/>
  </cols>
  <sheetData>
    <row r="1" spans="1:11" s="55" customFormat="1" ht="39.950000000000003" customHeight="1">
      <c r="A1" s="313" t="s">
        <v>177</v>
      </c>
      <c r="B1" s="314"/>
      <c r="C1" s="314"/>
      <c r="D1" s="314"/>
      <c r="E1" s="314"/>
      <c r="F1" s="314"/>
      <c r="G1" s="314"/>
      <c r="H1" s="314"/>
      <c r="I1" s="314"/>
      <c r="J1" s="314"/>
      <c r="K1" s="314"/>
    </row>
    <row r="2" spans="1:11" ht="16.5">
      <c r="A2" s="371" t="s">
        <v>20</v>
      </c>
      <c r="B2" s="371"/>
      <c r="C2" s="371"/>
      <c r="D2" s="371"/>
      <c r="E2" s="371"/>
      <c r="F2" s="371"/>
      <c r="G2" s="371"/>
      <c r="H2" s="371"/>
      <c r="I2" s="371"/>
      <c r="J2" s="371"/>
      <c r="K2" s="371"/>
    </row>
    <row r="3" spans="1:11" s="1" customFormat="1" ht="14.1" customHeight="1">
      <c r="A3" s="312" t="s">
        <v>388</v>
      </c>
      <c r="B3" s="312"/>
      <c r="K3" s="24" t="s">
        <v>120</v>
      </c>
    </row>
    <row r="4" spans="1:11" ht="27" customHeight="1">
      <c r="A4" s="369" t="s">
        <v>0</v>
      </c>
      <c r="B4" s="367" t="s">
        <v>7</v>
      </c>
      <c r="C4" s="367"/>
      <c r="D4" s="372" t="s">
        <v>8</v>
      </c>
      <c r="E4" s="368" t="s">
        <v>182</v>
      </c>
      <c r="F4" s="367" t="s">
        <v>183</v>
      </c>
      <c r="G4" s="367"/>
      <c r="H4" s="367"/>
      <c r="I4" s="367"/>
      <c r="J4" s="367"/>
      <c r="K4" s="368" t="s">
        <v>19</v>
      </c>
    </row>
    <row r="5" spans="1:11" ht="27">
      <c r="A5" s="369"/>
      <c r="B5" s="248" t="s">
        <v>189</v>
      </c>
      <c r="C5" s="250" t="s">
        <v>185</v>
      </c>
      <c r="D5" s="372"/>
      <c r="E5" s="373"/>
      <c r="F5" s="247" t="s">
        <v>9</v>
      </c>
      <c r="G5" s="246" t="s">
        <v>69</v>
      </c>
      <c r="H5" s="246" t="s">
        <v>219</v>
      </c>
      <c r="I5" s="247" t="s">
        <v>10</v>
      </c>
      <c r="J5" s="246" t="s">
        <v>6</v>
      </c>
      <c r="K5" s="368"/>
    </row>
    <row r="6" spans="1:11" s="1" customFormat="1" ht="32.1" customHeight="1">
      <c r="A6" s="62"/>
      <c r="B6" s="259"/>
      <c r="C6" s="259"/>
      <c r="D6" s="259"/>
      <c r="E6" s="64"/>
      <c r="F6" s="64"/>
      <c r="G6" s="64"/>
      <c r="H6" s="64"/>
      <c r="I6" s="64"/>
      <c r="J6" s="71">
        <f>SUM(F6:I6)</f>
        <v>0</v>
      </c>
      <c r="K6" s="71">
        <f>E6-J6</f>
        <v>0</v>
      </c>
    </row>
    <row r="7" spans="1:11" s="1" customFormat="1" ht="32.1" customHeight="1">
      <c r="A7" s="62"/>
      <c r="B7" s="259"/>
      <c r="C7" s="259"/>
      <c r="D7" s="259"/>
      <c r="E7" s="64"/>
      <c r="F7" s="64"/>
      <c r="G7" s="64"/>
      <c r="H7" s="64"/>
      <c r="I7" s="64"/>
      <c r="J7" s="71">
        <f t="shared" ref="J7:J15" si="0">SUM(F7:I7)</f>
        <v>0</v>
      </c>
      <c r="K7" s="71">
        <f t="shared" ref="K7:K15" si="1">E7-J7</f>
        <v>0</v>
      </c>
    </row>
    <row r="8" spans="1:11" s="1" customFormat="1" ht="32.1" customHeight="1">
      <c r="A8" s="62"/>
      <c r="B8" s="259"/>
      <c r="C8" s="259"/>
      <c r="D8" s="259"/>
      <c r="E8" s="64"/>
      <c r="F8" s="64"/>
      <c r="G8" s="64"/>
      <c r="H8" s="64"/>
      <c r="I8" s="64"/>
      <c r="J8" s="71">
        <f t="shared" si="0"/>
        <v>0</v>
      </c>
      <c r="K8" s="71">
        <f t="shared" si="1"/>
        <v>0</v>
      </c>
    </row>
    <row r="9" spans="1:11" s="1" customFormat="1" ht="32.1" customHeight="1">
      <c r="A9" s="62"/>
      <c r="B9" s="259"/>
      <c r="C9" s="259"/>
      <c r="D9" s="259"/>
      <c r="E9" s="64"/>
      <c r="F9" s="64"/>
      <c r="G9" s="64"/>
      <c r="H9" s="64"/>
      <c r="I9" s="64"/>
      <c r="J9" s="71">
        <f t="shared" si="0"/>
        <v>0</v>
      </c>
      <c r="K9" s="71">
        <f t="shared" si="1"/>
        <v>0</v>
      </c>
    </row>
    <row r="10" spans="1:11" s="1" customFormat="1" ht="32.1" customHeight="1">
      <c r="A10" s="62"/>
      <c r="B10" s="259"/>
      <c r="C10" s="259"/>
      <c r="D10" s="259"/>
      <c r="E10" s="64"/>
      <c r="F10" s="64"/>
      <c r="G10" s="64"/>
      <c r="H10" s="64"/>
      <c r="I10" s="64"/>
      <c r="J10" s="71">
        <f t="shared" si="0"/>
        <v>0</v>
      </c>
      <c r="K10" s="71">
        <f t="shared" si="1"/>
        <v>0</v>
      </c>
    </row>
    <row r="11" spans="1:11" s="1" customFormat="1" ht="32.1" customHeight="1">
      <c r="A11" s="62"/>
      <c r="B11" s="259"/>
      <c r="C11" s="259"/>
      <c r="D11" s="259"/>
      <c r="E11" s="64"/>
      <c r="F11" s="64"/>
      <c r="G11" s="64"/>
      <c r="H11" s="64"/>
      <c r="I11" s="64"/>
      <c r="J11" s="71">
        <f t="shared" si="0"/>
        <v>0</v>
      </c>
      <c r="K11" s="71">
        <f t="shared" si="1"/>
        <v>0</v>
      </c>
    </row>
    <row r="12" spans="1:11" s="1" customFormat="1" ht="32.1" customHeight="1">
      <c r="A12" s="62"/>
      <c r="B12" s="259"/>
      <c r="C12" s="259"/>
      <c r="D12" s="259"/>
      <c r="E12" s="64"/>
      <c r="F12" s="64"/>
      <c r="G12" s="64"/>
      <c r="H12" s="64"/>
      <c r="I12" s="64"/>
      <c r="J12" s="71">
        <f t="shared" si="0"/>
        <v>0</v>
      </c>
      <c r="K12" s="71">
        <f t="shared" si="1"/>
        <v>0</v>
      </c>
    </row>
    <row r="13" spans="1:11" s="1" customFormat="1" ht="32.1" customHeight="1">
      <c r="A13" s="62"/>
      <c r="B13" s="259"/>
      <c r="C13" s="259"/>
      <c r="D13" s="259"/>
      <c r="E13" s="64"/>
      <c r="F13" s="64"/>
      <c r="G13" s="64"/>
      <c r="H13" s="64"/>
      <c r="I13" s="64"/>
      <c r="J13" s="71">
        <f t="shared" si="0"/>
        <v>0</v>
      </c>
      <c r="K13" s="71">
        <f t="shared" si="1"/>
        <v>0</v>
      </c>
    </row>
    <row r="14" spans="1:11" s="1" customFormat="1" ht="32.1" customHeight="1">
      <c r="A14" s="62"/>
      <c r="B14" s="259"/>
      <c r="C14" s="259"/>
      <c r="D14" s="259"/>
      <c r="E14" s="64"/>
      <c r="F14" s="64"/>
      <c r="G14" s="64"/>
      <c r="H14" s="64"/>
      <c r="I14" s="64"/>
      <c r="J14" s="71">
        <f t="shared" si="0"/>
        <v>0</v>
      </c>
      <c r="K14" s="71">
        <f t="shared" si="1"/>
        <v>0</v>
      </c>
    </row>
    <row r="15" spans="1:11" s="1" customFormat="1" ht="32.1" customHeight="1">
      <c r="A15" s="62"/>
      <c r="B15" s="259"/>
      <c r="C15" s="259"/>
      <c r="D15" s="259"/>
      <c r="E15" s="64"/>
      <c r="F15" s="64"/>
      <c r="G15" s="64"/>
      <c r="H15" s="64"/>
      <c r="I15" s="64"/>
      <c r="J15" s="71">
        <f t="shared" si="0"/>
        <v>0</v>
      </c>
      <c r="K15" s="71">
        <f t="shared" si="1"/>
        <v>0</v>
      </c>
    </row>
    <row r="16" spans="1:11" s="47" customFormat="1" ht="32.1" customHeight="1">
      <c r="A16" s="65" t="s">
        <v>28</v>
      </c>
      <c r="B16" s="90"/>
      <c r="C16" s="65"/>
      <c r="D16" s="65"/>
      <c r="E16" s="66">
        <f t="shared" ref="E16:K16" si="2">SUM(E6:E15)</f>
        <v>0</v>
      </c>
      <c r="F16" s="66">
        <f t="shared" si="2"/>
        <v>0</v>
      </c>
      <c r="G16" s="66">
        <f t="shared" si="2"/>
        <v>0</v>
      </c>
      <c r="H16" s="66">
        <f t="shared" si="2"/>
        <v>0</v>
      </c>
      <c r="I16" s="66">
        <f t="shared" si="2"/>
        <v>0</v>
      </c>
      <c r="J16" s="66">
        <f t="shared" si="2"/>
        <v>0</v>
      </c>
      <c r="K16" s="66">
        <f t="shared" si="2"/>
        <v>0</v>
      </c>
    </row>
    <row r="17" spans="1:11" s="55" customFormat="1" ht="39.950000000000003" customHeight="1">
      <c r="A17" s="313" t="s">
        <v>177</v>
      </c>
      <c r="B17" s="314"/>
      <c r="C17" s="314"/>
      <c r="D17" s="314"/>
      <c r="E17" s="314"/>
      <c r="F17" s="314"/>
      <c r="G17" s="314"/>
      <c r="H17" s="314"/>
      <c r="I17" s="314"/>
      <c r="J17" s="314"/>
      <c r="K17" s="314"/>
    </row>
    <row r="18" spans="1:11" ht="16.5">
      <c r="A18" s="371" t="s">
        <v>20</v>
      </c>
      <c r="B18" s="371"/>
      <c r="C18" s="371"/>
      <c r="D18" s="371"/>
      <c r="E18" s="371"/>
      <c r="F18" s="371"/>
      <c r="G18" s="371"/>
      <c r="H18" s="371"/>
      <c r="I18" s="371"/>
      <c r="J18" s="371"/>
      <c r="K18" s="371"/>
    </row>
    <row r="19" spans="1:11" s="1" customFormat="1" ht="14.1" customHeight="1">
      <c r="A19" s="312" t="s">
        <v>389</v>
      </c>
      <c r="B19" s="312"/>
      <c r="K19" s="24" t="s">
        <v>120</v>
      </c>
    </row>
    <row r="20" spans="1:11" ht="27" customHeight="1">
      <c r="A20" s="369" t="s">
        <v>0</v>
      </c>
      <c r="B20" s="367" t="s">
        <v>7</v>
      </c>
      <c r="C20" s="367"/>
      <c r="D20" s="372" t="s">
        <v>8</v>
      </c>
      <c r="E20" s="368" t="s">
        <v>182</v>
      </c>
      <c r="F20" s="367" t="s">
        <v>183</v>
      </c>
      <c r="G20" s="367"/>
      <c r="H20" s="367"/>
      <c r="I20" s="367"/>
      <c r="J20" s="367"/>
      <c r="K20" s="368" t="s">
        <v>19</v>
      </c>
    </row>
    <row r="21" spans="1:11" ht="27">
      <c r="A21" s="369"/>
      <c r="B21" s="248" t="s">
        <v>189</v>
      </c>
      <c r="C21" s="250" t="s">
        <v>185</v>
      </c>
      <c r="D21" s="372"/>
      <c r="E21" s="373"/>
      <c r="F21" s="247" t="s">
        <v>9</v>
      </c>
      <c r="G21" s="246" t="s">
        <v>69</v>
      </c>
      <c r="H21" s="246" t="s">
        <v>219</v>
      </c>
      <c r="I21" s="247" t="s">
        <v>10</v>
      </c>
      <c r="J21" s="246" t="s">
        <v>6</v>
      </c>
      <c r="K21" s="368"/>
    </row>
    <row r="22" spans="1:11" s="1" customFormat="1" ht="32.1" customHeight="1">
      <c r="A22" s="62"/>
      <c r="B22" s="259"/>
      <c r="C22" s="259"/>
      <c r="D22" s="259"/>
      <c r="E22" s="64"/>
      <c r="F22" s="64"/>
      <c r="G22" s="64"/>
      <c r="H22" s="64"/>
      <c r="I22" s="64"/>
      <c r="J22" s="71">
        <f>SUM(F22:I22)</f>
        <v>0</v>
      </c>
      <c r="K22" s="71">
        <f>E22-J22</f>
        <v>0</v>
      </c>
    </row>
    <row r="23" spans="1:11" s="1" customFormat="1" ht="32.1" customHeight="1">
      <c r="A23" s="62"/>
      <c r="B23" s="259"/>
      <c r="C23" s="259"/>
      <c r="D23" s="259"/>
      <c r="E23" s="64"/>
      <c r="F23" s="64"/>
      <c r="G23" s="64"/>
      <c r="H23" s="64"/>
      <c r="I23" s="64"/>
      <c r="J23" s="71">
        <f t="shared" ref="J23:J31" si="3">SUM(F23:I23)</f>
        <v>0</v>
      </c>
      <c r="K23" s="71">
        <f t="shared" ref="K23:K31" si="4">E23-J23</f>
        <v>0</v>
      </c>
    </row>
    <row r="24" spans="1:11" s="1" customFormat="1" ht="32.1" customHeight="1">
      <c r="A24" s="62"/>
      <c r="B24" s="259"/>
      <c r="C24" s="259"/>
      <c r="D24" s="259"/>
      <c r="E24" s="64"/>
      <c r="F24" s="64"/>
      <c r="G24" s="64"/>
      <c r="H24" s="64"/>
      <c r="I24" s="64"/>
      <c r="J24" s="71">
        <f t="shared" si="3"/>
        <v>0</v>
      </c>
      <c r="K24" s="71">
        <f t="shared" si="4"/>
        <v>0</v>
      </c>
    </row>
    <row r="25" spans="1:11" s="1" customFormat="1" ht="32.1" customHeight="1">
      <c r="A25" s="62"/>
      <c r="B25" s="259"/>
      <c r="C25" s="259"/>
      <c r="D25" s="259"/>
      <c r="E25" s="64"/>
      <c r="F25" s="64"/>
      <c r="G25" s="64"/>
      <c r="H25" s="64"/>
      <c r="I25" s="64"/>
      <c r="J25" s="71">
        <f t="shared" si="3"/>
        <v>0</v>
      </c>
      <c r="K25" s="71">
        <f t="shared" si="4"/>
        <v>0</v>
      </c>
    </row>
    <row r="26" spans="1:11" s="1" customFormat="1" ht="32.1" customHeight="1">
      <c r="A26" s="62"/>
      <c r="B26" s="259"/>
      <c r="C26" s="259"/>
      <c r="D26" s="259"/>
      <c r="E26" s="64"/>
      <c r="F26" s="64"/>
      <c r="G26" s="64"/>
      <c r="H26" s="64"/>
      <c r="I26" s="64"/>
      <c r="J26" s="71">
        <f t="shared" si="3"/>
        <v>0</v>
      </c>
      <c r="K26" s="71">
        <f t="shared" si="4"/>
        <v>0</v>
      </c>
    </row>
    <row r="27" spans="1:11" s="1" customFormat="1" ht="32.1" customHeight="1">
      <c r="A27" s="62"/>
      <c r="B27" s="259"/>
      <c r="C27" s="259"/>
      <c r="D27" s="259"/>
      <c r="E27" s="64"/>
      <c r="F27" s="64"/>
      <c r="G27" s="64"/>
      <c r="H27" s="64"/>
      <c r="I27" s="64"/>
      <c r="J27" s="71">
        <f t="shared" si="3"/>
        <v>0</v>
      </c>
      <c r="K27" s="71">
        <f t="shared" si="4"/>
        <v>0</v>
      </c>
    </row>
    <row r="28" spans="1:11" s="1" customFormat="1" ht="32.1" customHeight="1">
      <c r="A28" s="62"/>
      <c r="B28" s="259"/>
      <c r="C28" s="259"/>
      <c r="D28" s="259"/>
      <c r="E28" s="64"/>
      <c r="F28" s="64"/>
      <c r="G28" s="64"/>
      <c r="H28" s="64"/>
      <c r="I28" s="64"/>
      <c r="J28" s="71">
        <f t="shared" si="3"/>
        <v>0</v>
      </c>
      <c r="K28" s="71">
        <f t="shared" si="4"/>
        <v>0</v>
      </c>
    </row>
    <row r="29" spans="1:11" s="1" customFormat="1" ht="32.1" customHeight="1">
      <c r="A29" s="62"/>
      <c r="B29" s="259"/>
      <c r="C29" s="259"/>
      <c r="D29" s="259"/>
      <c r="E29" s="64"/>
      <c r="F29" s="64"/>
      <c r="G29" s="64"/>
      <c r="H29" s="64"/>
      <c r="I29" s="64"/>
      <c r="J29" s="71">
        <f t="shared" si="3"/>
        <v>0</v>
      </c>
      <c r="K29" s="71">
        <f t="shared" si="4"/>
        <v>0</v>
      </c>
    </row>
    <row r="30" spans="1:11" s="1" customFormat="1" ht="32.1" customHeight="1">
      <c r="A30" s="62"/>
      <c r="B30" s="259"/>
      <c r="C30" s="259"/>
      <c r="D30" s="259"/>
      <c r="E30" s="64"/>
      <c r="F30" s="64"/>
      <c r="G30" s="64"/>
      <c r="H30" s="64"/>
      <c r="I30" s="64"/>
      <c r="J30" s="71">
        <f t="shared" si="3"/>
        <v>0</v>
      </c>
      <c r="K30" s="71">
        <f t="shared" si="4"/>
        <v>0</v>
      </c>
    </row>
    <row r="31" spans="1:11" s="1" customFormat="1" ht="32.1" customHeight="1">
      <c r="A31" s="62"/>
      <c r="B31" s="259"/>
      <c r="C31" s="259"/>
      <c r="D31" s="259"/>
      <c r="E31" s="64"/>
      <c r="F31" s="64"/>
      <c r="G31" s="64"/>
      <c r="H31" s="64"/>
      <c r="I31" s="64"/>
      <c r="J31" s="71">
        <f t="shared" si="3"/>
        <v>0</v>
      </c>
      <c r="K31" s="71">
        <f t="shared" si="4"/>
        <v>0</v>
      </c>
    </row>
    <row r="32" spans="1:11" s="47" customFormat="1" ht="32.1" customHeight="1">
      <c r="A32" s="65" t="s">
        <v>28</v>
      </c>
      <c r="B32" s="90"/>
      <c r="C32" s="65"/>
      <c r="D32" s="65"/>
      <c r="E32" s="66">
        <f t="shared" ref="E32:K32" si="5">SUM(E22:E31)</f>
        <v>0</v>
      </c>
      <c r="F32" s="66">
        <f t="shared" si="5"/>
        <v>0</v>
      </c>
      <c r="G32" s="66">
        <f t="shared" si="5"/>
        <v>0</v>
      </c>
      <c r="H32" s="66">
        <f t="shared" si="5"/>
        <v>0</v>
      </c>
      <c r="I32" s="66">
        <f t="shared" si="5"/>
        <v>0</v>
      </c>
      <c r="J32" s="66">
        <f t="shared" si="5"/>
        <v>0</v>
      </c>
      <c r="K32" s="66">
        <f t="shared" si="5"/>
        <v>0</v>
      </c>
    </row>
    <row r="33" spans="1:11" s="55" customFormat="1" ht="39.950000000000003" customHeight="1">
      <c r="A33" s="313" t="s">
        <v>177</v>
      </c>
      <c r="B33" s="314"/>
      <c r="C33" s="314"/>
      <c r="D33" s="314"/>
      <c r="E33" s="314"/>
      <c r="F33" s="314"/>
      <c r="G33" s="314"/>
      <c r="H33" s="314"/>
      <c r="I33" s="314"/>
      <c r="J33" s="314"/>
      <c r="K33" s="314"/>
    </row>
    <row r="34" spans="1:11" ht="16.5">
      <c r="A34" s="371" t="s">
        <v>20</v>
      </c>
      <c r="B34" s="371"/>
      <c r="C34" s="371"/>
      <c r="D34" s="371"/>
      <c r="E34" s="371"/>
      <c r="F34" s="371"/>
      <c r="G34" s="371"/>
      <c r="H34" s="371"/>
      <c r="I34" s="371"/>
      <c r="J34" s="371"/>
      <c r="K34" s="371"/>
    </row>
    <row r="35" spans="1:11" s="1" customFormat="1" ht="14.1" customHeight="1">
      <c r="A35" s="312" t="s">
        <v>434</v>
      </c>
      <c r="B35" s="312"/>
      <c r="K35" s="24" t="s">
        <v>120</v>
      </c>
    </row>
    <row r="36" spans="1:11" ht="27" customHeight="1">
      <c r="A36" s="369" t="s">
        <v>0</v>
      </c>
      <c r="B36" s="367" t="s">
        <v>7</v>
      </c>
      <c r="C36" s="367"/>
      <c r="D36" s="372" t="s">
        <v>8</v>
      </c>
      <c r="E36" s="368" t="s">
        <v>182</v>
      </c>
      <c r="F36" s="367" t="s">
        <v>183</v>
      </c>
      <c r="G36" s="367"/>
      <c r="H36" s="367"/>
      <c r="I36" s="367"/>
      <c r="J36" s="367"/>
      <c r="K36" s="368" t="s">
        <v>19</v>
      </c>
    </row>
    <row r="37" spans="1:11" ht="27">
      <c r="A37" s="369"/>
      <c r="B37" s="248" t="s">
        <v>189</v>
      </c>
      <c r="C37" s="250" t="s">
        <v>185</v>
      </c>
      <c r="D37" s="372"/>
      <c r="E37" s="373"/>
      <c r="F37" s="247" t="s">
        <v>9</v>
      </c>
      <c r="G37" s="246" t="s">
        <v>69</v>
      </c>
      <c r="H37" s="246" t="s">
        <v>219</v>
      </c>
      <c r="I37" s="247" t="s">
        <v>10</v>
      </c>
      <c r="J37" s="246" t="s">
        <v>6</v>
      </c>
      <c r="K37" s="368"/>
    </row>
    <row r="38" spans="1:11" s="1" customFormat="1" ht="32.1" customHeight="1">
      <c r="A38" s="62"/>
      <c r="B38" s="259"/>
      <c r="C38" s="259"/>
      <c r="D38" s="259"/>
      <c r="E38" s="64"/>
      <c r="F38" s="64"/>
      <c r="G38" s="64"/>
      <c r="H38" s="64"/>
      <c r="I38" s="64"/>
      <c r="J38" s="71">
        <f>SUM(F38:I38)</f>
        <v>0</v>
      </c>
      <c r="K38" s="71">
        <f>E38-J38</f>
        <v>0</v>
      </c>
    </row>
    <row r="39" spans="1:11" s="1" customFormat="1" ht="32.1" customHeight="1">
      <c r="A39" s="62"/>
      <c r="B39" s="259"/>
      <c r="C39" s="259"/>
      <c r="D39" s="259"/>
      <c r="E39" s="64"/>
      <c r="F39" s="64"/>
      <c r="G39" s="64"/>
      <c r="H39" s="64"/>
      <c r="I39" s="64"/>
      <c r="J39" s="71">
        <f t="shared" ref="J39:J47" si="6">SUM(F39:I39)</f>
        <v>0</v>
      </c>
      <c r="K39" s="71">
        <f t="shared" ref="K39:K47" si="7">E39-J39</f>
        <v>0</v>
      </c>
    </row>
    <row r="40" spans="1:11" s="1" customFormat="1" ht="32.1" customHeight="1">
      <c r="A40" s="62"/>
      <c r="B40" s="259"/>
      <c r="C40" s="259"/>
      <c r="D40" s="259"/>
      <c r="E40" s="64"/>
      <c r="F40" s="64"/>
      <c r="G40" s="64"/>
      <c r="H40" s="64"/>
      <c r="I40" s="64"/>
      <c r="J40" s="71">
        <f t="shared" si="6"/>
        <v>0</v>
      </c>
      <c r="K40" s="71">
        <f t="shared" si="7"/>
        <v>0</v>
      </c>
    </row>
    <row r="41" spans="1:11" s="1" customFormat="1" ht="32.1" customHeight="1">
      <c r="A41" s="62"/>
      <c r="B41" s="259"/>
      <c r="C41" s="259"/>
      <c r="D41" s="259"/>
      <c r="E41" s="64"/>
      <c r="F41" s="64"/>
      <c r="G41" s="64"/>
      <c r="H41" s="64"/>
      <c r="I41" s="64"/>
      <c r="J41" s="71">
        <f t="shared" si="6"/>
        <v>0</v>
      </c>
      <c r="K41" s="71">
        <f t="shared" si="7"/>
        <v>0</v>
      </c>
    </row>
    <row r="42" spans="1:11" s="1" customFormat="1" ht="32.1" customHeight="1">
      <c r="A42" s="62"/>
      <c r="B42" s="259"/>
      <c r="C42" s="259"/>
      <c r="D42" s="259"/>
      <c r="E42" s="64"/>
      <c r="F42" s="64"/>
      <c r="G42" s="64"/>
      <c r="H42" s="64"/>
      <c r="I42" s="64"/>
      <c r="J42" s="71">
        <f t="shared" si="6"/>
        <v>0</v>
      </c>
      <c r="K42" s="71">
        <f t="shared" si="7"/>
        <v>0</v>
      </c>
    </row>
    <row r="43" spans="1:11" s="1" customFormat="1" ht="32.1" customHeight="1">
      <c r="A43" s="62"/>
      <c r="B43" s="259"/>
      <c r="C43" s="259"/>
      <c r="D43" s="259"/>
      <c r="E43" s="64"/>
      <c r="F43" s="64"/>
      <c r="G43" s="64"/>
      <c r="H43" s="64"/>
      <c r="I43" s="64"/>
      <c r="J43" s="71">
        <f t="shared" si="6"/>
        <v>0</v>
      </c>
      <c r="K43" s="71">
        <f t="shared" si="7"/>
        <v>0</v>
      </c>
    </row>
    <row r="44" spans="1:11" s="1" customFormat="1" ht="32.1" customHeight="1">
      <c r="A44" s="62"/>
      <c r="B44" s="259"/>
      <c r="C44" s="259"/>
      <c r="D44" s="259"/>
      <c r="E44" s="64"/>
      <c r="F44" s="64"/>
      <c r="G44" s="64"/>
      <c r="H44" s="64"/>
      <c r="I44" s="64"/>
      <c r="J44" s="71">
        <f t="shared" si="6"/>
        <v>0</v>
      </c>
      <c r="K44" s="71">
        <f t="shared" si="7"/>
        <v>0</v>
      </c>
    </row>
    <row r="45" spans="1:11" s="1" customFormat="1" ht="32.1" customHeight="1">
      <c r="A45" s="62"/>
      <c r="B45" s="259"/>
      <c r="C45" s="259"/>
      <c r="D45" s="259"/>
      <c r="E45" s="64"/>
      <c r="F45" s="64"/>
      <c r="G45" s="64"/>
      <c r="H45" s="64"/>
      <c r="I45" s="64"/>
      <c r="J45" s="71">
        <f t="shared" si="6"/>
        <v>0</v>
      </c>
      <c r="K45" s="71">
        <f t="shared" si="7"/>
        <v>0</v>
      </c>
    </row>
    <row r="46" spans="1:11" s="1" customFormat="1" ht="32.1" customHeight="1">
      <c r="A46" s="62"/>
      <c r="B46" s="259"/>
      <c r="C46" s="259"/>
      <c r="D46" s="259"/>
      <c r="E46" s="64"/>
      <c r="F46" s="64"/>
      <c r="G46" s="64"/>
      <c r="H46" s="64"/>
      <c r="I46" s="64"/>
      <c r="J46" s="71">
        <f t="shared" si="6"/>
        <v>0</v>
      </c>
      <c r="K46" s="71">
        <f t="shared" si="7"/>
        <v>0</v>
      </c>
    </row>
    <row r="47" spans="1:11" s="1" customFormat="1" ht="32.1" customHeight="1">
      <c r="A47" s="62"/>
      <c r="B47" s="259"/>
      <c r="C47" s="259"/>
      <c r="D47" s="259"/>
      <c r="E47" s="64"/>
      <c r="F47" s="64"/>
      <c r="G47" s="64"/>
      <c r="H47" s="64"/>
      <c r="I47" s="64"/>
      <c r="J47" s="71">
        <f t="shared" si="6"/>
        <v>0</v>
      </c>
      <c r="K47" s="71">
        <f t="shared" si="7"/>
        <v>0</v>
      </c>
    </row>
    <row r="48" spans="1:11" s="47" customFormat="1" ht="32.1" customHeight="1">
      <c r="A48" s="65" t="s">
        <v>28</v>
      </c>
      <c r="B48" s="90"/>
      <c r="C48" s="65"/>
      <c r="D48" s="65"/>
      <c r="E48" s="66">
        <f t="shared" ref="E48:K48" si="8">SUM(E38:E47)</f>
        <v>0</v>
      </c>
      <c r="F48" s="66">
        <f t="shared" si="8"/>
        <v>0</v>
      </c>
      <c r="G48" s="66">
        <f t="shared" si="8"/>
        <v>0</v>
      </c>
      <c r="H48" s="66">
        <f t="shared" si="8"/>
        <v>0</v>
      </c>
      <c r="I48" s="66">
        <f t="shared" si="8"/>
        <v>0</v>
      </c>
      <c r="J48" s="66">
        <f t="shared" si="8"/>
        <v>0</v>
      </c>
      <c r="K48" s="66">
        <f t="shared" si="8"/>
        <v>0</v>
      </c>
    </row>
    <row r="49" spans="1:11" s="55" customFormat="1" ht="39.950000000000003" customHeight="1">
      <c r="A49" s="313" t="s">
        <v>177</v>
      </c>
      <c r="B49" s="314"/>
      <c r="C49" s="314"/>
      <c r="D49" s="314"/>
      <c r="E49" s="314"/>
      <c r="F49" s="314"/>
      <c r="G49" s="314"/>
      <c r="H49" s="314"/>
      <c r="I49" s="314"/>
      <c r="J49" s="314"/>
      <c r="K49" s="314"/>
    </row>
    <row r="50" spans="1:11" ht="16.5">
      <c r="A50" s="371" t="s">
        <v>20</v>
      </c>
      <c r="B50" s="371"/>
      <c r="C50" s="371"/>
      <c r="D50" s="371"/>
      <c r="E50" s="371"/>
      <c r="F50" s="371"/>
      <c r="G50" s="371"/>
      <c r="H50" s="371"/>
      <c r="I50" s="371"/>
      <c r="J50" s="371"/>
      <c r="K50" s="371"/>
    </row>
    <row r="51" spans="1:11" s="1" customFormat="1" ht="14.1" customHeight="1">
      <c r="A51" s="312" t="s">
        <v>439</v>
      </c>
      <c r="B51" s="312"/>
      <c r="K51" s="24" t="s">
        <v>120</v>
      </c>
    </row>
    <row r="52" spans="1:11" ht="27" customHeight="1">
      <c r="A52" s="369" t="s">
        <v>0</v>
      </c>
      <c r="B52" s="367" t="s">
        <v>7</v>
      </c>
      <c r="C52" s="367"/>
      <c r="D52" s="372" t="s">
        <v>8</v>
      </c>
      <c r="E52" s="368" t="s">
        <v>182</v>
      </c>
      <c r="F52" s="367" t="s">
        <v>183</v>
      </c>
      <c r="G52" s="367"/>
      <c r="H52" s="367"/>
      <c r="I52" s="367"/>
      <c r="J52" s="367"/>
      <c r="K52" s="368" t="s">
        <v>19</v>
      </c>
    </row>
    <row r="53" spans="1:11" ht="27">
      <c r="A53" s="369"/>
      <c r="B53" s="248" t="s">
        <v>189</v>
      </c>
      <c r="C53" s="250" t="s">
        <v>185</v>
      </c>
      <c r="D53" s="372"/>
      <c r="E53" s="373"/>
      <c r="F53" s="247" t="s">
        <v>9</v>
      </c>
      <c r="G53" s="246" t="s">
        <v>69</v>
      </c>
      <c r="H53" s="246" t="s">
        <v>219</v>
      </c>
      <c r="I53" s="247" t="s">
        <v>10</v>
      </c>
      <c r="J53" s="246" t="s">
        <v>6</v>
      </c>
      <c r="K53" s="368"/>
    </row>
    <row r="54" spans="1:11" s="1" customFormat="1" ht="32.1" customHeight="1">
      <c r="A54" s="62"/>
      <c r="B54" s="259"/>
      <c r="C54" s="259"/>
      <c r="D54" s="259"/>
      <c r="E54" s="64"/>
      <c r="F54" s="64"/>
      <c r="G54" s="64"/>
      <c r="H54" s="64"/>
      <c r="I54" s="64"/>
      <c r="J54" s="71">
        <f>SUM(F54:I54)</f>
        <v>0</v>
      </c>
      <c r="K54" s="71">
        <f>E54-J54</f>
        <v>0</v>
      </c>
    </row>
    <row r="55" spans="1:11" s="1" customFormat="1" ht="32.1" customHeight="1">
      <c r="A55" s="62"/>
      <c r="B55" s="259"/>
      <c r="C55" s="259"/>
      <c r="D55" s="259"/>
      <c r="E55" s="64"/>
      <c r="F55" s="64"/>
      <c r="G55" s="64"/>
      <c r="H55" s="64"/>
      <c r="I55" s="64"/>
      <c r="J55" s="71">
        <f t="shared" ref="J55:J63" si="9">SUM(F55:I55)</f>
        <v>0</v>
      </c>
      <c r="K55" s="71">
        <f t="shared" ref="K55:K63" si="10">E55-J55</f>
        <v>0</v>
      </c>
    </row>
    <row r="56" spans="1:11" s="1" customFormat="1" ht="32.1" customHeight="1">
      <c r="A56" s="62"/>
      <c r="B56" s="259"/>
      <c r="C56" s="259"/>
      <c r="D56" s="259"/>
      <c r="E56" s="64"/>
      <c r="F56" s="64"/>
      <c r="G56" s="64"/>
      <c r="H56" s="64"/>
      <c r="I56" s="64"/>
      <c r="J56" s="71">
        <f t="shared" si="9"/>
        <v>0</v>
      </c>
      <c r="K56" s="71">
        <f t="shared" si="10"/>
        <v>0</v>
      </c>
    </row>
    <row r="57" spans="1:11" s="1" customFormat="1" ht="32.1" customHeight="1">
      <c r="A57" s="62"/>
      <c r="B57" s="259"/>
      <c r="C57" s="259"/>
      <c r="D57" s="259"/>
      <c r="E57" s="64"/>
      <c r="F57" s="64"/>
      <c r="G57" s="64"/>
      <c r="H57" s="64"/>
      <c r="I57" s="64"/>
      <c r="J57" s="71">
        <f t="shared" si="9"/>
        <v>0</v>
      </c>
      <c r="K57" s="71">
        <f t="shared" si="10"/>
        <v>0</v>
      </c>
    </row>
    <row r="58" spans="1:11" s="1" customFormat="1" ht="32.1" customHeight="1">
      <c r="A58" s="62"/>
      <c r="B58" s="259"/>
      <c r="C58" s="259"/>
      <c r="D58" s="259"/>
      <c r="E58" s="64"/>
      <c r="F58" s="64"/>
      <c r="G58" s="64"/>
      <c r="H58" s="64"/>
      <c r="I58" s="64"/>
      <c r="J58" s="71">
        <f t="shared" si="9"/>
        <v>0</v>
      </c>
      <c r="K58" s="71">
        <f t="shared" si="10"/>
        <v>0</v>
      </c>
    </row>
    <row r="59" spans="1:11" s="1" customFormat="1" ht="32.1" customHeight="1">
      <c r="A59" s="62"/>
      <c r="B59" s="259"/>
      <c r="C59" s="259"/>
      <c r="D59" s="259"/>
      <c r="E59" s="64"/>
      <c r="F59" s="64"/>
      <c r="G59" s="64"/>
      <c r="H59" s="64"/>
      <c r="I59" s="64"/>
      <c r="J59" s="71">
        <f t="shared" si="9"/>
        <v>0</v>
      </c>
      <c r="K59" s="71">
        <f t="shared" si="10"/>
        <v>0</v>
      </c>
    </row>
    <row r="60" spans="1:11" s="1" customFormat="1" ht="32.1" customHeight="1">
      <c r="A60" s="62"/>
      <c r="B60" s="259"/>
      <c r="C60" s="259"/>
      <c r="D60" s="259"/>
      <c r="E60" s="64"/>
      <c r="F60" s="64"/>
      <c r="G60" s="64"/>
      <c r="H60" s="64"/>
      <c r="I60" s="64"/>
      <c r="J60" s="71">
        <f t="shared" si="9"/>
        <v>0</v>
      </c>
      <c r="K60" s="71">
        <f t="shared" si="10"/>
        <v>0</v>
      </c>
    </row>
    <row r="61" spans="1:11" s="1" customFormat="1" ht="32.1" customHeight="1">
      <c r="A61" s="62"/>
      <c r="B61" s="259"/>
      <c r="C61" s="259"/>
      <c r="D61" s="259"/>
      <c r="E61" s="64"/>
      <c r="F61" s="64"/>
      <c r="G61" s="64"/>
      <c r="H61" s="64"/>
      <c r="I61" s="64"/>
      <c r="J61" s="71">
        <f t="shared" si="9"/>
        <v>0</v>
      </c>
      <c r="K61" s="71">
        <f t="shared" si="10"/>
        <v>0</v>
      </c>
    </row>
    <row r="62" spans="1:11" s="1" customFormat="1" ht="32.1" customHeight="1">
      <c r="A62" s="62"/>
      <c r="B62" s="259"/>
      <c r="C62" s="259"/>
      <c r="D62" s="259"/>
      <c r="E62" s="64"/>
      <c r="F62" s="64"/>
      <c r="G62" s="64"/>
      <c r="H62" s="64"/>
      <c r="I62" s="64"/>
      <c r="J62" s="71">
        <f t="shared" si="9"/>
        <v>0</v>
      </c>
      <c r="K62" s="71">
        <f t="shared" si="10"/>
        <v>0</v>
      </c>
    </row>
    <row r="63" spans="1:11" s="1" customFormat="1" ht="32.1" customHeight="1">
      <c r="A63" s="62"/>
      <c r="B63" s="259"/>
      <c r="C63" s="259"/>
      <c r="D63" s="259"/>
      <c r="E63" s="64"/>
      <c r="F63" s="64"/>
      <c r="G63" s="64"/>
      <c r="H63" s="64"/>
      <c r="I63" s="64"/>
      <c r="J63" s="71">
        <f t="shared" si="9"/>
        <v>0</v>
      </c>
      <c r="K63" s="71">
        <f t="shared" si="10"/>
        <v>0</v>
      </c>
    </row>
    <row r="64" spans="1:11" s="47" customFormat="1" ht="32.1" customHeight="1">
      <c r="A64" s="65" t="s">
        <v>28</v>
      </c>
      <c r="B64" s="90"/>
      <c r="C64" s="65"/>
      <c r="D64" s="65"/>
      <c r="E64" s="66">
        <f t="shared" ref="E64:K64" si="11">SUM(E54:E63)</f>
        <v>0</v>
      </c>
      <c r="F64" s="66">
        <f t="shared" si="11"/>
        <v>0</v>
      </c>
      <c r="G64" s="66">
        <f t="shared" si="11"/>
        <v>0</v>
      </c>
      <c r="H64" s="66">
        <f t="shared" si="11"/>
        <v>0</v>
      </c>
      <c r="I64" s="66">
        <f t="shared" si="11"/>
        <v>0</v>
      </c>
      <c r="J64" s="66">
        <f t="shared" si="11"/>
        <v>0</v>
      </c>
      <c r="K64" s="66">
        <f t="shared" si="11"/>
        <v>0</v>
      </c>
    </row>
    <row r="65" spans="1:11" s="55" customFormat="1" ht="39.950000000000003" customHeight="1">
      <c r="A65" s="313" t="s">
        <v>177</v>
      </c>
      <c r="B65" s="314"/>
      <c r="C65" s="314"/>
      <c r="D65" s="314"/>
      <c r="E65" s="314"/>
      <c r="F65" s="314"/>
      <c r="G65" s="314"/>
      <c r="H65" s="314"/>
      <c r="I65" s="314"/>
      <c r="J65" s="314"/>
      <c r="K65" s="314"/>
    </row>
    <row r="66" spans="1:11" ht="16.5">
      <c r="A66" s="371" t="s">
        <v>20</v>
      </c>
      <c r="B66" s="371"/>
      <c r="C66" s="371"/>
      <c r="D66" s="371"/>
      <c r="E66" s="371"/>
      <c r="F66" s="371"/>
      <c r="G66" s="371"/>
      <c r="H66" s="371"/>
      <c r="I66" s="371"/>
      <c r="J66" s="371"/>
      <c r="K66" s="371"/>
    </row>
    <row r="67" spans="1:11" s="1" customFormat="1" ht="14.1" customHeight="1">
      <c r="A67" s="312" t="s">
        <v>452</v>
      </c>
      <c r="B67" s="312"/>
      <c r="K67" s="24" t="s">
        <v>120</v>
      </c>
    </row>
    <row r="68" spans="1:11" ht="27" customHeight="1">
      <c r="A68" s="369" t="s">
        <v>0</v>
      </c>
      <c r="B68" s="367" t="s">
        <v>7</v>
      </c>
      <c r="C68" s="367"/>
      <c r="D68" s="372" t="s">
        <v>8</v>
      </c>
      <c r="E68" s="368" t="s">
        <v>182</v>
      </c>
      <c r="F68" s="367" t="s">
        <v>183</v>
      </c>
      <c r="G68" s="367"/>
      <c r="H68" s="367"/>
      <c r="I68" s="367"/>
      <c r="J68" s="367"/>
      <c r="K68" s="368" t="s">
        <v>19</v>
      </c>
    </row>
    <row r="69" spans="1:11" ht="27">
      <c r="A69" s="369"/>
      <c r="B69" s="248" t="s">
        <v>189</v>
      </c>
      <c r="C69" s="250" t="s">
        <v>185</v>
      </c>
      <c r="D69" s="372"/>
      <c r="E69" s="373"/>
      <c r="F69" s="247" t="s">
        <v>9</v>
      </c>
      <c r="G69" s="246" t="s">
        <v>69</v>
      </c>
      <c r="H69" s="246" t="s">
        <v>219</v>
      </c>
      <c r="I69" s="247" t="s">
        <v>10</v>
      </c>
      <c r="J69" s="246" t="s">
        <v>6</v>
      </c>
      <c r="K69" s="368"/>
    </row>
    <row r="70" spans="1:11" s="1" customFormat="1" ht="32.1" customHeight="1">
      <c r="A70" s="62"/>
      <c r="B70" s="259"/>
      <c r="C70" s="259"/>
      <c r="D70" s="259"/>
      <c r="E70" s="64"/>
      <c r="F70" s="64"/>
      <c r="G70" s="64"/>
      <c r="H70" s="64"/>
      <c r="I70" s="64"/>
      <c r="J70" s="71">
        <f>SUM(F70:I70)</f>
        <v>0</v>
      </c>
      <c r="K70" s="71">
        <f>E70-J70</f>
        <v>0</v>
      </c>
    </row>
    <row r="71" spans="1:11" s="1" customFormat="1" ht="32.1" customHeight="1">
      <c r="A71" s="62"/>
      <c r="B71" s="259"/>
      <c r="C71" s="259"/>
      <c r="D71" s="259"/>
      <c r="E71" s="64"/>
      <c r="F71" s="64"/>
      <c r="G71" s="64"/>
      <c r="H71" s="64"/>
      <c r="I71" s="64"/>
      <c r="J71" s="71">
        <f t="shared" ref="J71:J79" si="12">SUM(F71:I71)</f>
        <v>0</v>
      </c>
      <c r="K71" s="71">
        <f t="shared" ref="K71:K79" si="13">E71-J71</f>
        <v>0</v>
      </c>
    </row>
    <row r="72" spans="1:11" s="1" customFormat="1" ht="32.1" customHeight="1">
      <c r="A72" s="62"/>
      <c r="B72" s="259"/>
      <c r="C72" s="259"/>
      <c r="D72" s="259"/>
      <c r="E72" s="64"/>
      <c r="F72" s="64"/>
      <c r="G72" s="64"/>
      <c r="H72" s="64"/>
      <c r="I72" s="64"/>
      <c r="J72" s="71">
        <f t="shared" si="12"/>
        <v>0</v>
      </c>
      <c r="K72" s="71">
        <f t="shared" si="13"/>
        <v>0</v>
      </c>
    </row>
    <row r="73" spans="1:11" s="1" customFormat="1" ht="32.1" customHeight="1">
      <c r="A73" s="62"/>
      <c r="B73" s="259"/>
      <c r="C73" s="259"/>
      <c r="D73" s="259"/>
      <c r="E73" s="64"/>
      <c r="F73" s="64"/>
      <c r="G73" s="64"/>
      <c r="H73" s="64"/>
      <c r="I73" s="64"/>
      <c r="J73" s="71">
        <f t="shared" si="12"/>
        <v>0</v>
      </c>
      <c r="K73" s="71">
        <f t="shared" si="13"/>
        <v>0</v>
      </c>
    </row>
    <row r="74" spans="1:11" s="1" customFormat="1" ht="32.1" customHeight="1">
      <c r="A74" s="62"/>
      <c r="B74" s="259"/>
      <c r="C74" s="259"/>
      <c r="D74" s="259"/>
      <c r="E74" s="64"/>
      <c r="F74" s="64"/>
      <c r="G74" s="64"/>
      <c r="H74" s="64"/>
      <c r="I74" s="64"/>
      <c r="J74" s="71">
        <f t="shared" si="12"/>
        <v>0</v>
      </c>
      <c r="K74" s="71">
        <f t="shared" si="13"/>
        <v>0</v>
      </c>
    </row>
    <row r="75" spans="1:11" s="1" customFormat="1" ht="32.1" customHeight="1">
      <c r="A75" s="62"/>
      <c r="B75" s="259"/>
      <c r="C75" s="259"/>
      <c r="D75" s="259"/>
      <c r="E75" s="64"/>
      <c r="F75" s="64"/>
      <c r="G75" s="64"/>
      <c r="H75" s="64"/>
      <c r="I75" s="64"/>
      <c r="J75" s="71">
        <f t="shared" si="12"/>
        <v>0</v>
      </c>
      <c r="K75" s="71">
        <f t="shared" si="13"/>
        <v>0</v>
      </c>
    </row>
    <row r="76" spans="1:11" s="1" customFormat="1" ht="32.1" customHeight="1">
      <c r="A76" s="62"/>
      <c r="B76" s="259"/>
      <c r="C76" s="259"/>
      <c r="D76" s="259"/>
      <c r="E76" s="64"/>
      <c r="F76" s="64"/>
      <c r="G76" s="64"/>
      <c r="H76" s="64"/>
      <c r="I76" s="64"/>
      <c r="J76" s="71">
        <f t="shared" si="12"/>
        <v>0</v>
      </c>
      <c r="K76" s="71">
        <f t="shared" si="13"/>
        <v>0</v>
      </c>
    </row>
    <row r="77" spans="1:11" s="1" customFormat="1" ht="32.1" customHeight="1">
      <c r="A77" s="62"/>
      <c r="B77" s="259"/>
      <c r="C77" s="259"/>
      <c r="D77" s="259"/>
      <c r="E77" s="64"/>
      <c r="F77" s="64"/>
      <c r="G77" s="64"/>
      <c r="H77" s="64"/>
      <c r="I77" s="64"/>
      <c r="J77" s="71">
        <f t="shared" si="12"/>
        <v>0</v>
      </c>
      <c r="K77" s="71">
        <f t="shared" si="13"/>
        <v>0</v>
      </c>
    </row>
    <row r="78" spans="1:11" s="1" customFormat="1" ht="32.1" customHeight="1">
      <c r="A78" s="62"/>
      <c r="B78" s="259"/>
      <c r="C78" s="259"/>
      <c r="D78" s="259"/>
      <c r="E78" s="64"/>
      <c r="F78" s="64"/>
      <c r="G78" s="64"/>
      <c r="H78" s="64"/>
      <c r="I78" s="64"/>
      <c r="J78" s="71">
        <f t="shared" si="12"/>
        <v>0</v>
      </c>
      <c r="K78" s="71">
        <f t="shared" si="13"/>
        <v>0</v>
      </c>
    </row>
    <row r="79" spans="1:11" s="1" customFormat="1" ht="32.1" customHeight="1">
      <c r="A79" s="62"/>
      <c r="B79" s="259"/>
      <c r="C79" s="259"/>
      <c r="D79" s="259"/>
      <c r="E79" s="64"/>
      <c r="F79" s="64"/>
      <c r="G79" s="64"/>
      <c r="H79" s="64"/>
      <c r="I79" s="64"/>
      <c r="J79" s="71">
        <f t="shared" si="12"/>
        <v>0</v>
      </c>
      <c r="K79" s="71">
        <f t="shared" si="13"/>
        <v>0</v>
      </c>
    </row>
    <row r="80" spans="1:11" s="47" customFormat="1" ht="32.1" customHeight="1">
      <c r="A80" s="65" t="s">
        <v>28</v>
      </c>
      <c r="B80" s="90"/>
      <c r="C80" s="65"/>
      <c r="D80" s="65"/>
      <c r="E80" s="66">
        <f t="shared" ref="E80:K80" si="14">SUM(E70:E79)</f>
        <v>0</v>
      </c>
      <c r="F80" s="66">
        <f t="shared" si="14"/>
        <v>0</v>
      </c>
      <c r="G80" s="66">
        <f t="shared" si="14"/>
        <v>0</v>
      </c>
      <c r="H80" s="66">
        <f t="shared" si="14"/>
        <v>0</v>
      </c>
      <c r="I80" s="66">
        <f t="shared" si="14"/>
        <v>0</v>
      </c>
      <c r="J80" s="66">
        <f t="shared" si="14"/>
        <v>0</v>
      </c>
      <c r="K80" s="66">
        <f t="shared" si="14"/>
        <v>0</v>
      </c>
    </row>
  </sheetData>
  <mergeCells count="45">
    <mergeCell ref="A65:K65"/>
    <mergeCell ref="A66:K66"/>
    <mergeCell ref="A67:B67"/>
    <mergeCell ref="A68:A69"/>
    <mergeCell ref="B68:C68"/>
    <mergeCell ref="D68:D69"/>
    <mergeCell ref="E68:E69"/>
    <mergeCell ref="F68:J68"/>
    <mergeCell ref="K68:K69"/>
    <mergeCell ref="A49:K49"/>
    <mergeCell ref="A50:K50"/>
    <mergeCell ref="A51:B51"/>
    <mergeCell ref="A52:A53"/>
    <mergeCell ref="B52:C52"/>
    <mergeCell ref="D52:D53"/>
    <mergeCell ref="E52:E53"/>
    <mergeCell ref="F52:J52"/>
    <mergeCell ref="K52:K53"/>
    <mergeCell ref="A33:K33"/>
    <mergeCell ref="A34:K34"/>
    <mergeCell ref="A35:B35"/>
    <mergeCell ref="A36:A37"/>
    <mergeCell ref="B36:C36"/>
    <mergeCell ref="D36:D37"/>
    <mergeCell ref="E36:E37"/>
    <mergeCell ref="F36:J36"/>
    <mergeCell ref="K36:K37"/>
    <mergeCell ref="A17:K17"/>
    <mergeCell ref="A19:B19"/>
    <mergeCell ref="A20:A21"/>
    <mergeCell ref="B20:C20"/>
    <mergeCell ref="D20:D21"/>
    <mergeCell ref="E20:E21"/>
    <mergeCell ref="F20:J20"/>
    <mergeCell ref="K20:K21"/>
    <mergeCell ref="A18:K18"/>
    <mergeCell ref="A1:K1"/>
    <mergeCell ref="A2:K2"/>
    <mergeCell ref="A3:B3"/>
    <mergeCell ref="A4:A5"/>
    <mergeCell ref="B4:C4"/>
    <mergeCell ref="D4:D5"/>
    <mergeCell ref="E4:E5"/>
    <mergeCell ref="F4:J4"/>
    <mergeCell ref="K4:K5"/>
  </mergeCells>
  <phoneticPr fontId="3" type="noConversion"/>
  <printOptions horizontalCentered="1"/>
  <pageMargins left="0.39370078740157483" right="0.36" top="0.78740157480314965" bottom="0.39370078740157483" header="0.17" footer="0"/>
  <pageSetup paperSize="9" orientation="landscape" r:id="rId1"/>
  <headerFooter alignWithMargins="0"/>
  <rowBreaks count="4" manualBreakCount="4">
    <brk id="16" max="16383" man="1"/>
    <brk id="32" max="16383" man="1"/>
    <brk id="48" max="16383" man="1"/>
    <brk id="64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V123"/>
  <sheetViews>
    <sheetView showGridLines="0" view="pageBreakPreview" topLeftCell="A100" zoomScaleNormal="100" zoomScaleSheetLayoutView="100" workbookViewId="0">
      <selection activeCell="J128" sqref="J128"/>
    </sheetView>
  </sheetViews>
  <sheetFormatPr defaultRowHeight="13.5"/>
  <cols>
    <col min="1" max="1" width="7.44140625" style="19" customWidth="1"/>
    <col min="2" max="2" width="7.21875" style="19" customWidth="1"/>
    <col min="3" max="3" width="6.5546875" style="19" customWidth="1"/>
    <col min="4" max="4" width="8.88671875" style="19"/>
    <col min="5" max="5" width="6.77734375" style="19" customWidth="1"/>
    <col min="6" max="6" width="6.21875" style="19" customWidth="1"/>
    <col min="7" max="7" width="5.5546875" style="19" customWidth="1"/>
    <col min="8" max="8" width="4.77734375" style="19" customWidth="1"/>
    <col min="9" max="9" width="5.21875" style="19" customWidth="1"/>
    <col min="10" max="10" width="5" style="19" customWidth="1"/>
    <col min="11" max="11" width="6.88671875" style="19" customWidth="1"/>
    <col min="12" max="12" width="8" style="19" bestFit="1" customWidth="1"/>
    <col min="13" max="14" width="8.88671875" style="19"/>
    <col min="15" max="15" width="7.33203125" style="19" customWidth="1"/>
    <col min="16" max="16" width="6.77734375" style="19" customWidth="1"/>
    <col min="17" max="17" width="5.21875" style="19" bestFit="1" customWidth="1"/>
    <col min="18" max="18" width="8" style="19" bestFit="1" customWidth="1"/>
    <col min="19" max="19" width="6.88671875" style="19" customWidth="1"/>
    <col min="20" max="20" width="7.21875" style="19" bestFit="1" customWidth="1"/>
    <col min="21" max="21" width="8" style="19" bestFit="1" customWidth="1"/>
    <col min="22" max="22" width="6.5546875" style="19" customWidth="1"/>
    <col min="23" max="16384" width="8.88671875" style="19"/>
  </cols>
  <sheetData>
    <row r="1" spans="1:22" ht="39.75" customHeight="1">
      <c r="A1" s="383" t="s">
        <v>357</v>
      </c>
      <c r="B1" s="384"/>
      <c r="C1" s="384"/>
      <c r="D1" s="384"/>
      <c r="E1" s="384"/>
      <c r="F1" s="384"/>
      <c r="G1" s="384"/>
      <c r="H1" s="384"/>
      <c r="I1" s="384"/>
      <c r="J1" s="384"/>
      <c r="K1" s="384"/>
      <c r="L1" s="384"/>
      <c r="M1" s="384"/>
      <c r="N1" s="384"/>
      <c r="O1" s="384"/>
      <c r="P1" s="384"/>
      <c r="Q1" s="384"/>
      <c r="R1" s="384"/>
      <c r="S1" s="384"/>
      <c r="T1" s="385"/>
      <c r="U1" s="385"/>
      <c r="V1" s="385"/>
    </row>
    <row r="2" spans="1:22" ht="18.75" customHeight="1">
      <c r="A2" s="386" t="s">
        <v>393</v>
      </c>
      <c r="B2" s="386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387"/>
      <c r="U2" s="387"/>
      <c r="V2" s="387"/>
    </row>
    <row r="3" spans="1:22" ht="20.25" customHeight="1" thickBot="1">
      <c r="A3" s="195" t="s">
        <v>311</v>
      </c>
      <c r="B3" s="195"/>
      <c r="C3" s="195" t="s">
        <v>312</v>
      </c>
      <c r="D3" s="196"/>
      <c r="E3" s="196"/>
      <c r="F3" s="194"/>
      <c r="G3" s="194"/>
      <c r="H3" s="194"/>
      <c r="I3" s="194"/>
      <c r="J3" s="194"/>
      <c r="K3" s="194"/>
      <c r="L3" s="194"/>
      <c r="M3" s="194"/>
      <c r="N3" s="194"/>
      <c r="O3" s="194"/>
      <c r="P3" s="194"/>
      <c r="Q3" s="194"/>
      <c r="R3" s="194"/>
      <c r="S3" s="194"/>
      <c r="T3" s="388" t="s">
        <v>149</v>
      </c>
      <c r="U3" s="388"/>
      <c r="V3" s="388"/>
    </row>
    <row r="4" spans="1:22" ht="54.75" customHeight="1">
      <c r="A4" s="389" t="s">
        <v>313</v>
      </c>
      <c r="B4" s="391" t="s">
        <v>314</v>
      </c>
      <c r="C4" s="391" t="s">
        <v>315</v>
      </c>
      <c r="D4" s="393" t="s">
        <v>316</v>
      </c>
      <c r="E4" s="394"/>
      <c r="F4" s="391" t="s">
        <v>317</v>
      </c>
      <c r="G4" s="391" t="s">
        <v>318</v>
      </c>
      <c r="H4" s="391"/>
      <c r="I4" s="391"/>
      <c r="J4" s="391"/>
      <c r="K4" s="391" t="s">
        <v>337</v>
      </c>
      <c r="L4" s="395" t="s">
        <v>319</v>
      </c>
      <c r="M4" s="393" t="s">
        <v>320</v>
      </c>
      <c r="N4" s="394"/>
      <c r="O4" s="393" t="s">
        <v>350</v>
      </c>
      <c r="P4" s="394"/>
      <c r="Q4" s="391" t="s">
        <v>321</v>
      </c>
      <c r="R4" s="393" t="s">
        <v>351</v>
      </c>
      <c r="S4" s="394"/>
      <c r="T4" s="391" t="s">
        <v>352</v>
      </c>
      <c r="U4" s="393" t="s">
        <v>353</v>
      </c>
      <c r="V4" s="397"/>
    </row>
    <row r="5" spans="1:22" ht="52.5" customHeight="1">
      <c r="A5" s="390"/>
      <c r="B5" s="392"/>
      <c r="C5" s="392"/>
      <c r="D5" s="197" t="s">
        <v>322</v>
      </c>
      <c r="E5" s="197" t="s">
        <v>323</v>
      </c>
      <c r="F5" s="392"/>
      <c r="G5" s="197" t="s">
        <v>324</v>
      </c>
      <c r="H5" s="197" t="s">
        <v>325</v>
      </c>
      <c r="I5" s="197" t="s">
        <v>326</v>
      </c>
      <c r="J5" s="197" t="s">
        <v>327</v>
      </c>
      <c r="K5" s="392"/>
      <c r="L5" s="396"/>
      <c r="M5" s="197" t="s">
        <v>328</v>
      </c>
      <c r="N5" s="197" t="s">
        <v>329</v>
      </c>
      <c r="O5" s="197" t="s">
        <v>328</v>
      </c>
      <c r="P5" s="197" t="s">
        <v>329</v>
      </c>
      <c r="Q5" s="392"/>
      <c r="R5" s="197" t="s">
        <v>328</v>
      </c>
      <c r="S5" s="197" t="s">
        <v>330</v>
      </c>
      <c r="T5" s="392"/>
      <c r="U5" s="197" t="s">
        <v>328</v>
      </c>
      <c r="V5" s="217" t="s">
        <v>330</v>
      </c>
    </row>
    <row r="6" spans="1:22" ht="33" customHeight="1">
      <c r="A6" s="198"/>
      <c r="B6" s="199"/>
      <c r="C6" s="200"/>
      <c r="D6" s="218"/>
      <c r="E6" s="201"/>
      <c r="F6" s="202"/>
      <c r="G6" s="202"/>
      <c r="H6" s="202"/>
      <c r="I6" s="202"/>
      <c r="J6" s="203">
        <f>SUM(G6:I6)</f>
        <v>0</v>
      </c>
      <c r="K6" s="203">
        <f>F6-J6</f>
        <v>0</v>
      </c>
      <c r="L6" s="203">
        <f>IF(K6&gt;330,(ROUNDDOWN(K6,0)*250),0)</f>
        <v>0</v>
      </c>
      <c r="M6" s="203">
        <f>D6+L6</f>
        <v>0</v>
      </c>
      <c r="N6" s="203">
        <f>E6</f>
        <v>0</v>
      </c>
      <c r="O6" s="204"/>
      <c r="P6" s="204"/>
      <c r="Q6" s="204"/>
      <c r="R6" s="203">
        <f>M6-O6</f>
        <v>0</v>
      </c>
      <c r="S6" s="203">
        <f>N6-P6</f>
        <v>0</v>
      </c>
      <c r="T6" s="205">
        <f>ROUNDDOWN(R6*20%,-1)</f>
        <v>0</v>
      </c>
      <c r="U6" s="205">
        <f>R6+T6</f>
        <v>0</v>
      </c>
      <c r="V6" s="206">
        <f>S6</f>
        <v>0</v>
      </c>
    </row>
    <row r="7" spans="1:22" ht="33" customHeight="1">
      <c r="A7" s="198"/>
      <c r="B7" s="207"/>
      <c r="C7" s="200"/>
      <c r="D7" s="201"/>
      <c r="E7" s="201"/>
      <c r="F7" s="202"/>
      <c r="G7" s="208"/>
      <c r="H7" s="208"/>
      <c r="I7" s="202"/>
      <c r="J7" s="203">
        <f t="shared" ref="J7:J12" si="0">SUM(G7:I7)</f>
        <v>0</v>
      </c>
      <c r="K7" s="203">
        <f t="shared" ref="K7:K12" si="1">F7-J7</f>
        <v>0</v>
      </c>
      <c r="L7" s="203">
        <f t="shared" ref="L7:L12" si="2">K7*250</f>
        <v>0</v>
      </c>
      <c r="M7" s="203">
        <f t="shared" ref="M7:M12" si="3">D7+L7</f>
        <v>0</v>
      </c>
      <c r="N7" s="203">
        <f t="shared" ref="N7:N12" si="4">E7</f>
        <v>0</v>
      </c>
      <c r="O7" s="204"/>
      <c r="P7" s="204"/>
      <c r="Q7" s="204"/>
      <c r="R7" s="203">
        <f t="shared" ref="R7:S12" si="5">M7-O7</f>
        <v>0</v>
      </c>
      <c r="S7" s="203">
        <f t="shared" si="5"/>
        <v>0</v>
      </c>
      <c r="T7" s="205">
        <f t="shared" ref="T7:T12" si="6">ROUNDDOWN(R7*20%,-1)</f>
        <v>0</v>
      </c>
      <c r="U7" s="205">
        <f t="shared" ref="U7:U12" si="7">R7+T7</f>
        <v>0</v>
      </c>
      <c r="V7" s="206">
        <f t="shared" ref="V7:V12" si="8">S7</f>
        <v>0</v>
      </c>
    </row>
    <row r="8" spans="1:22" ht="33" customHeight="1">
      <c r="A8" s="198"/>
      <c r="B8" s="207"/>
      <c r="C8" s="200"/>
      <c r="D8" s="201"/>
      <c r="E8" s="201"/>
      <c r="F8" s="202"/>
      <c r="G8" s="202"/>
      <c r="H8" s="202"/>
      <c r="I8" s="202"/>
      <c r="J8" s="203">
        <f t="shared" si="0"/>
        <v>0</v>
      </c>
      <c r="K8" s="203">
        <f t="shared" si="1"/>
        <v>0</v>
      </c>
      <c r="L8" s="203">
        <f t="shared" si="2"/>
        <v>0</v>
      </c>
      <c r="M8" s="203">
        <f t="shared" si="3"/>
        <v>0</v>
      </c>
      <c r="N8" s="203">
        <f t="shared" si="4"/>
        <v>0</v>
      </c>
      <c r="O8" s="204"/>
      <c r="P8" s="204"/>
      <c r="Q8" s="204"/>
      <c r="R8" s="203">
        <f t="shared" si="5"/>
        <v>0</v>
      </c>
      <c r="S8" s="203">
        <f t="shared" si="5"/>
        <v>0</v>
      </c>
      <c r="T8" s="205">
        <f t="shared" si="6"/>
        <v>0</v>
      </c>
      <c r="U8" s="205">
        <f t="shared" si="7"/>
        <v>0</v>
      </c>
      <c r="V8" s="206">
        <f t="shared" si="8"/>
        <v>0</v>
      </c>
    </row>
    <row r="9" spans="1:22" ht="33" customHeight="1">
      <c r="A9" s="198"/>
      <c r="B9" s="207"/>
      <c r="C9" s="200"/>
      <c r="D9" s="201"/>
      <c r="E9" s="201"/>
      <c r="F9" s="202"/>
      <c r="G9" s="202"/>
      <c r="H9" s="202"/>
      <c r="I9" s="202"/>
      <c r="J9" s="203">
        <f t="shared" si="0"/>
        <v>0</v>
      </c>
      <c r="K9" s="203">
        <f t="shared" si="1"/>
        <v>0</v>
      </c>
      <c r="L9" s="203">
        <f t="shared" si="2"/>
        <v>0</v>
      </c>
      <c r="M9" s="203">
        <f t="shared" si="3"/>
        <v>0</v>
      </c>
      <c r="N9" s="203">
        <f t="shared" si="4"/>
        <v>0</v>
      </c>
      <c r="O9" s="204"/>
      <c r="P9" s="204"/>
      <c r="Q9" s="204"/>
      <c r="R9" s="203">
        <f t="shared" si="5"/>
        <v>0</v>
      </c>
      <c r="S9" s="203">
        <f t="shared" si="5"/>
        <v>0</v>
      </c>
      <c r="T9" s="205">
        <f t="shared" si="6"/>
        <v>0</v>
      </c>
      <c r="U9" s="205">
        <f t="shared" si="7"/>
        <v>0</v>
      </c>
      <c r="V9" s="206">
        <f t="shared" si="8"/>
        <v>0</v>
      </c>
    </row>
    <row r="10" spans="1:22" ht="33" customHeight="1">
      <c r="A10" s="198"/>
      <c r="B10" s="207"/>
      <c r="C10" s="200"/>
      <c r="D10" s="201"/>
      <c r="E10" s="201"/>
      <c r="F10" s="202"/>
      <c r="G10" s="202"/>
      <c r="H10" s="202"/>
      <c r="I10" s="202"/>
      <c r="J10" s="203">
        <f t="shared" si="0"/>
        <v>0</v>
      </c>
      <c r="K10" s="203">
        <f t="shared" si="1"/>
        <v>0</v>
      </c>
      <c r="L10" s="203">
        <f t="shared" si="2"/>
        <v>0</v>
      </c>
      <c r="M10" s="203">
        <f t="shared" si="3"/>
        <v>0</v>
      </c>
      <c r="N10" s="203">
        <f t="shared" si="4"/>
        <v>0</v>
      </c>
      <c r="O10" s="204"/>
      <c r="P10" s="204"/>
      <c r="Q10" s="204"/>
      <c r="R10" s="203">
        <f t="shared" si="5"/>
        <v>0</v>
      </c>
      <c r="S10" s="203">
        <f t="shared" si="5"/>
        <v>0</v>
      </c>
      <c r="T10" s="205">
        <f t="shared" si="6"/>
        <v>0</v>
      </c>
      <c r="U10" s="205">
        <f t="shared" si="7"/>
        <v>0</v>
      </c>
      <c r="V10" s="206">
        <f t="shared" si="8"/>
        <v>0</v>
      </c>
    </row>
    <row r="11" spans="1:22" ht="33" customHeight="1">
      <c r="A11" s="198"/>
      <c r="B11" s="207"/>
      <c r="C11" s="200"/>
      <c r="D11" s="201"/>
      <c r="E11" s="201"/>
      <c r="F11" s="202"/>
      <c r="G11" s="202"/>
      <c r="H11" s="202"/>
      <c r="I11" s="202"/>
      <c r="J11" s="203">
        <f t="shared" si="0"/>
        <v>0</v>
      </c>
      <c r="K11" s="203">
        <f t="shared" si="1"/>
        <v>0</v>
      </c>
      <c r="L11" s="203">
        <f t="shared" si="2"/>
        <v>0</v>
      </c>
      <c r="M11" s="203">
        <f t="shared" si="3"/>
        <v>0</v>
      </c>
      <c r="N11" s="203">
        <f t="shared" si="4"/>
        <v>0</v>
      </c>
      <c r="O11" s="204"/>
      <c r="P11" s="204"/>
      <c r="Q11" s="204"/>
      <c r="R11" s="203">
        <f t="shared" si="5"/>
        <v>0</v>
      </c>
      <c r="S11" s="203">
        <f t="shared" si="5"/>
        <v>0</v>
      </c>
      <c r="T11" s="205">
        <f t="shared" si="6"/>
        <v>0</v>
      </c>
      <c r="U11" s="205">
        <f t="shared" si="7"/>
        <v>0</v>
      </c>
      <c r="V11" s="206">
        <f t="shared" si="8"/>
        <v>0</v>
      </c>
    </row>
    <row r="12" spans="1:22" ht="33" customHeight="1" thickBot="1">
      <c r="A12" s="209"/>
      <c r="B12" s="210"/>
      <c r="C12" s="211"/>
      <c r="D12" s="212"/>
      <c r="E12" s="212"/>
      <c r="F12" s="213"/>
      <c r="G12" s="213"/>
      <c r="H12" s="213"/>
      <c r="I12" s="213"/>
      <c r="J12" s="214">
        <f t="shared" si="0"/>
        <v>0</v>
      </c>
      <c r="K12" s="214">
        <f t="shared" si="1"/>
        <v>0</v>
      </c>
      <c r="L12" s="214">
        <f t="shared" si="2"/>
        <v>0</v>
      </c>
      <c r="M12" s="214">
        <f t="shared" si="3"/>
        <v>0</v>
      </c>
      <c r="N12" s="214">
        <f t="shared" si="4"/>
        <v>0</v>
      </c>
      <c r="O12" s="213"/>
      <c r="P12" s="213"/>
      <c r="Q12" s="213"/>
      <c r="R12" s="214">
        <f t="shared" si="5"/>
        <v>0</v>
      </c>
      <c r="S12" s="214">
        <f t="shared" si="5"/>
        <v>0</v>
      </c>
      <c r="T12" s="215">
        <f t="shared" si="6"/>
        <v>0</v>
      </c>
      <c r="U12" s="215">
        <f t="shared" si="7"/>
        <v>0</v>
      </c>
      <c r="V12" s="216">
        <f t="shared" si="8"/>
        <v>0</v>
      </c>
    </row>
    <row r="13" spans="1:22" ht="11.25" customHeight="1">
      <c r="A13" s="219"/>
      <c r="B13" s="220"/>
      <c r="C13" s="220"/>
      <c r="D13" s="220"/>
      <c r="E13" s="220"/>
      <c r="F13" s="220"/>
      <c r="G13" s="220"/>
      <c r="H13" s="220"/>
      <c r="I13" s="220"/>
      <c r="J13" s="220"/>
      <c r="K13" s="220"/>
      <c r="L13" s="220"/>
      <c r="M13" s="220"/>
      <c r="N13" s="220"/>
      <c r="O13" s="220"/>
      <c r="P13" s="220"/>
      <c r="Q13" s="220"/>
      <c r="R13" s="220"/>
      <c r="S13" s="220"/>
      <c r="T13" s="220"/>
      <c r="U13" s="220"/>
      <c r="V13" s="221"/>
    </row>
    <row r="14" spans="1:22" ht="18.75" customHeight="1">
      <c r="A14" s="374" t="s">
        <v>339</v>
      </c>
      <c r="B14" s="375"/>
      <c r="C14" s="375"/>
      <c r="D14" s="375"/>
      <c r="E14" s="375"/>
      <c r="F14" s="375"/>
      <c r="G14" s="375"/>
      <c r="H14" s="375"/>
      <c r="I14" s="375"/>
      <c r="J14" s="375"/>
      <c r="K14" s="375"/>
      <c r="L14" s="375"/>
      <c r="M14" s="375"/>
      <c r="N14" s="375"/>
      <c r="O14" s="375"/>
      <c r="P14" s="375"/>
      <c r="Q14" s="375"/>
      <c r="R14" s="375"/>
      <c r="S14" s="375"/>
      <c r="T14" s="375"/>
      <c r="U14" s="375"/>
      <c r="V14" s="376"/>
    </row>
    <row r="15" spans="1:22" ht="18.75" customHeight="1">
      <c r="A15" s="222" t="s">
        <v>331</v>
      </c>
      <c r="B15" s="223"/>
      <c r="C15" s="223"/>
      <c r="D15" s="223"/>
      <c r="E15" s="223"/>
      <c r="F15" s="223"/>
      <c r="G15" s="223"/>
      <c r="H15" s="223"/>
      <c r="I15" s="223"/>
      <c r="J15" s="223"/>
      <c r="K15" s="223"/>
      <c r="L15" s="224"/>
      <c r="M15" s="224"/>
      <c r="N15" s="224"/>
      <c r="O15" s="224"/>
      <c r="P15" s="224"/>
      <c r="Q15" s="224"/>
      <c r="R15" s="224"/>
      <c r="S15" s="224"/>
      <c r="T15" s="224"/>
      <c r="U15" s="224"/>
      <c r="V15" s="225"/>
    </row>
    <row r="16" spans="1:22" ht="18.75" customHeight="1">
      <c r="A16" s="222" t="s">
        <v>332</v>
      </c>
      <c r="B16" s="223"/>
      <c r="C16" s="223"/>
      <c r="D16" s="223"/>
      <c r="E16" s="223"/>
      <c r="F16" s="223"/>
      <c r="G16" s="223"/>
      <c r="H16" s="223"/>
      <c r="I16" s="223"/>
      <c r="J16" s="223"/>
      <c r="K16" s="223"/>
      <c r="L16" s="224"/>
      <c r="M16" s="224"/>
      <c r="N16" s="224"/>
      <c r="O16" s="224"/>
      <c r="P16" s="224"/>
      <c r="Q16" s="224"/>
      <c r="R16" s="224"/>
      <c r="S16" s="224"/>
      <c r="T16" s="224"/>
      <c r="U16" s="224"/>
      <c r="V16" s="225"/>
    </row>
    <row r="17" spans="1:22" ht="18.75" customHeight="1">
      <c r="A17" s="379" t="s">
        <v>333</v>
      </c>
      <c r="B17" s="380"/>
      <c r="C17" s="380"/>
      <c r="D17" s="380"/>
      <c r="E17" s="380"/>
      <c r="F17" s="380"/>
      <c r="G17" s="380"/>
      <c r="H17" s="380"/>
      <c r="I17" s="380"/>
      <c r="J17" s="380"/>
      <c r="K17" s="380"/>
      <c r="L17" s="226"/>
      <c r="M17" s="226"/>
      <c r="N17" s="226"/>
      <c r="O17" s="226"/>
      <c r="P17" s="226"/>
      <c r="Q17" s="226"/>
      <c r="R17" s="226"/>
      <c r="S17" s="226"/>
      <c r="T17" s="226"/>
      <c r="U17" s="226"/>
      <c r="V17" s="227"/>
    </row>
    <row r="18" spans="1:22" ht="18.75" customHeight="1">
      <c r="A18" s="228" t="s">
        <v>334</v>
      </c>
      <c r="B18" s="229"/>
      <c r="C18" s="229"/>
      <c r="D18" s="229"/>
      <c r="E18" s="229"/>
      <c r="F18" s="229"/>
      <c r="G18" s="229"/>
      <c r="H18" s="229"/>
      <c r="I18" s="229"/>
      <c r="J18" s="229"/>
      <c r="K18" s="229"/>
      <c r="L18" s="226"/>
      <c r="M18" s="226"/>
      <c r="N18" s="226"/>
      <c r="O18" s="226"/>
      <c r="P18" s="226"/>
      <c r="Q18" s="226"/>
      <c r="R18" s="226"/>
      <c r="S18" s="226"/>
      <c r="T18" s="226"/>
      <c r="U18" s="226"/>
      <c r="V18" s="227"/>
    </row>
    <row r="19" spans="1:22" s="234" customFormat="1" ht="18.75" customHeight="1">
      <c r="A19" s="377" t="s">
        <v>335</v>
      </c>
      <c r="B19" s="378"/>
      <c r="C19" s="378"/>
      <c r="D19" s="378"/>
      <c r="E19" s="378"/>
      <c r="F19" s="378"/>
      <c r="G19" s="378"/>
      <c r="H19" s="378"/>
      <c r="I19" s="378"/>
      <c r="J19" s="378"/>
      <c r="K19" s="378"/>
      <c r="L19" s="232"/>
      <c r="M19" s="232"/>
      <c r="N19" s="232"/>
      <c r="O19" s="232"/>
      <c r="P19" s="232"/>
      <c r="Q19" s="232"/>
      <c r="R19" s="232"/>
      <c r="S19" s="232"/>
      <c r="T19" s="232"/>
      <c r="U19" s="232"/>
      <c r="V19" s="233"/>
    </row>
    <row r="20" spans="1:22" s="234" customFormat="1" ht="18.75" customHeight="1">
      <c r="A20" s="377" t="s">
        <v>347</v>
      </c>
      <c r="B20" s="378"/>
      <c r="C20" s="378"/>
      <c r="D20" s="378"/>
      <c r="E20" s="378"/>
      <c r="F20" s="378"/>
      <c r="G20" s="378"/>
      <c r="H20" s="378"/>
      <c r="I20" s="378"/>
      <c r="J20" s="378"/>
      <c r="K20" s="378"/>
      <c r="L20" s="235"/>
      <c r="M20" s="235"/>
      <c r="N20" s="235"/>
      <c r="O20" s="235"/>
      <c r="P20" s="235"/>
      <c r="Q20" s="235"/>
      <c r="R20" s="235"/>
      <c r="S20" s="235"/>
      <c r="T20" s="235"/>
      <c r="U20" s="235"/>
      <c r="V20" s="236"/>
    </row>
    <row r="21" spans="1:22" s="234" customFormat="1" ht="18.75" customHeight="1">
      <c r="A21" s="377" t="s">
        <v>348</v>
      </c>
      <c r="B21" s="378"/>
      <c r="C21" s="378"/>
      <c r="D21" s="378"/>
      <c r="E21" s="378"/>
      <c r="F21" s="378"/>
      <c r="G21" s="378"/>
      <c r="H21" s="378"/>
      <c r="I21" s="378"/>
      <c r="J21" s="378"/>
      <c r="K21" s="378"/>
      <c r="L21" s="235"/>
      <c r="M21" s="235"/>
      <c r="N21" s="235"/>
      <c r="O21" s="235"/>
      <c r="P21" s="235"/>
      <c r="Q21" s="235"/>
      <c r="R21" s="235"/>
      <c r="S21" s="235"/>
      <c r="T21" s="235"/>
      <c r="U21" s="235"/>
      <c r="V21" s="236"/>
    </row>
    <row r="22" spans="1:22" ht="18.75" customHeight="1">
      <c r="A22" s="379" t="s">
        <v>354</v>
      </c>
      <c r="B22" s="380"/>
      <c r="C22" s="380"/>
      <c r="D22" s="380"/>
      <c r="E22" s="380"/>
      <c r="F22" s="380"/>
      <c r="G22" s="380"/>
      <c r="H22" s="380"/>
      <c r="I22" s="380"/>
      <c r="J22" s="380"/>
      <c r="K22" s="380"/>
      <c r="L22" s="230"/>
      <c r="M22" s="230"/>
      <c r="N22" s="230"/>
      <c r="O22" s="230"/>
      <c r="P22" s="230"/>
      <c r="Q22" s="230"/>
      <c r="R22" s="230"/>
      <c r="S22" s="230"/>
      <c r="T22" s="230"/>
      <c r="U22" s="230"/>
      <c r="V22" s="231"/>
    </row>
    <row r="23" spans="1:22" ht="18.75" customHeight="1">
      <c r="A23" s="379" t="s">
        <v>344</v>
      </c>
      <c r="B23" s="380"/>
      <c r="C23" s="380"/>
      <c r="D23" s="380"/>
      <c r="E23" s="380"/>
      <c r="F23" s="380"/>
      <c r="G23" s="380"/>
      <c r="H23" s="380"/>
      <c r="I23" s="380"/>
      <c r="J23" s="380"/>
      <c r="K23" s="380"/>
      <c r="L23" s="230"/>
      <c r="M23" s="230"/>
      <c r="N23" s="230"/>
      <c r="O23" s="230"/>
      <c r="P23" s="230"/>
      <c r="Q23" s="230"/>
      <c r="R23" s="230"/>
      <c r="S23" s="230"/>
      <c r="T23" s="230"/>
      <c r="U23" s="230"/>
      <c r="V23" s="231"/>
    </row>
    <row r="24" spans="1:22" ht="33" customHeight="1">
      <c r="A24" s="381" t="s">
        <v>349</v>
      </c>
      <c r="B24" s="380"/>
      <c r="C24" s="380"/>
      <c r="D24" s="380"/>
      <c r="E24" s="380"/>
      <c r="F24" s="380"/>
      <c r="G24" s="380"/>
      <c r="H24" s="380"/>
      <c r="I24" s="380"/>
      <c r="J24" s="380"/>
      <c r="K24" s="380"/>
      <c r="L24" s="380"/>
      <c r="M24" s="380"/>
      <c r="N24" s="380"/>
      <c r="O24" s="380"/>
      <c r="P24" s="380"/>
      <c r="Q24" s="380"/>
      <c r="R24" s="380"/>
      <c r="S24" s="380"/>
      <c r="T24" s="380"/>
      <c r="U24" s="380"/>
      <c r="V24" s="382"/>
    </row>
    <row r="25" spans="1:22" ht="39.75" customHeight="1">
      <c r="A25" s="383" t="s">
        <v>357</v>
      </c>
      <c r="B25" s="384"/>
      <c r="C25" s="384"/>
      <c r="D25" s="384"/>
      <c r="E25" s="384"/>
      <c r="F25" s="384"/>
      <c r="G25" s="384"/>
      <c r="H25" s="384"/>
      <c r="I25" s="384"/>
      <c r="J25" s="384"/>
      <c r="K25" s="384"/>
      <c r="L25" s="384"/>
      <c r="M25" s="384"/>
      <c r="N25" s="384"/>
      <c r="O25" s="384"/>
      <c r="P25" s="384"/>
      <c r="Q25" s="384"/>
      <c r="R25" s="384"/>
      <c r="S25" s="384"/>
      <c r="T25" s="385"/>
      <c r="U25" s="385"/>
      <c r="V25" s="385"/>
    </row>
    <row r="26" spans="1:22" ht="18.75" customHeight="1">
      <c r="A26" s="386" t="s">
        <v>389</v>
      </c>
      <c r="B26" s="386"/>
      <c r="C26" s="194"/>
      <c r="D26" s="194"/>
      <c r="E26" s="194"/>
      <c r="F26" s="194"/>
      <c r="G26" s="194"/>
      <c r="H26" s="194"/>
      <c r="I26" s="194"/>
      <c r="J26" s="194"/>
      <c r="K26" s="194"/>
      <c r="L26" s="194"/>
      <c r="M26" s="194"/>
      <c r="N26" s="194"/>
      <c r="O26" s="194"/>
      <c r="P26" s="194"/>
      <c r="Q26" s="194"/>
      <c r="R26" s="194"/>
      <c r="S26" s="194"/>
      <c r="T26" s="387"/>
      <c r="U26" s="387"/>
      <c r="V26" s="387"/>
    </row>
    <row r="27" spans="1:22" ht="20.25" customHeight="1" thickBot="1">
      <c r="A27" s="195" t="s">
        <v>311</v>
      </c>
      <c r="B27" s="195"/>
      <c r="C27" s="195" t="s">
        <v>312</v>
      </c>
      <c r="D27" s="299"/>
      <c r="E27" s="299"/>
      <c r="F27" s="194"/>
      <c r="G27" s="194"/>
      <c r="H27" s="194"/>
      <c r="I27" s="194"/>
      <c r="J27" s="194"/>
      <c r="K27" s="194"/>
      <c r="L27" s="194"/>
      <c r="M27" s="194"/>
      <c r="N27" s="194"/>
      <c r="O27" s="194"/>
      <c r="P27" s="194"/>
      <c r="Q27" s="194"/>
      <c r="R27" s="194"/>
      <c r="S27" s="194"/>
      <c r="T27" s="388" t="s">
        <v>149</v>
      </c>
      <c r="U27" s="388"/>
      <c r="V27" s="388"/>
    </row>
    <row r="28" spans="1:22" ht="54.75" customHeight="1">
      <c r="A28" s="389" t="s">
        <v>313</v>
      </c>
      <c r="B28" s="391" t="s">
        <v>314</v>
      </c>
      <c r="C28" s="391" t="s">
        <v>315</v>
      </c>
      <c r="D28" s="393" t="s">
        <v>316</v>
      </c>
      <c r="E28" s="394"/>
      <c r="F28" s="391" t="s">
        <v>317</v>
      </c>
      <c r="G28" s="391" t="s">
        <v>318</v>
      </c>
      <c r="H28" s="391"/>
      <c r="I28" s="391"/>
      <c r="J28" s="391"/>
      <c r="K28" s="391" t="s">
        <v>337</v>
      </c>
      <c r="L28" s="395" t="s">
        <v>319</v>
      </c>
      <c r="M28" s="393" t="s">
        <v>320</v>
      </c>
      <c r="N28" s="394"/>
      <c r="O28" s="393" t="s">
        <v>350</v>
      </c>
      <c r="P28" s="394"/>
      <c r="Q28" s="391" t="s">
        <v>321</v>
      </c>
      <c r="R28" s="393" t="s">
        <v>351</v>
      </c>
      <c r="S28" s="394"/>
      <c r="T28" s="391" t="s">
        <v>352</v>
      </c>
      <c r="U28" s="393" t="s">
        <v>353</v>
      </c>
      <c r="V28" s="397"/>
    </row>
    <row r="29" spans="1:22" ht="52.5" customHeight="1">
      <c r="A29" s="390"/>
      <c r="B29" s="392"/>
      <c r="C29" s="392"/>
      <c r="D29" s="296" t="s">
        <v>322</v>
      </c>
      <c r="E29" s="296" t="s">
        <v>323</v>
      </c>
      <c r="F29" s="392"/>
      <c r="G29" s="296" t="s">
        <v>324</v>
      </c>
      <c r="H29" s="296" t="s">
        <v>325</v>
      </c>
      <c r="I29" s="296" t="s">
        <v>326</v>
      </c>
      <c r="J29" s="296" t="s">
        <v>327</v>
      </c>
      <c r="K29" s="392"/>
      <c r="L29" s="396"/>
      <c r="M29" s="296" t="s">
        <v>328</v>
      </c>
      <c r="N29" s="296" t="s">
        <v>329</v>
      </c>
      <c r="O29" s="296" t="s">
        <v>328</v>
      </c>
      <c r="P29" s="296" t="s">
        <v>329</v>
      </c>
      <c r="Q29" s="392"/>
      <c r="R29" s="296" t="s">
        <v>328</v>
      </c>
      <c r="S29" s="296" t="s">
        <v>330</v>
      </c>
      <c r="T29" s="392"/>
      <c r="U29" s="296" t="s">
        <v>328</v>
      </c>
      <c r="V29" s="217" t="s">
        <v>330</v>
      </c>
    </row>
    <row r="30" spans="1:22" ht="33" customHeight="1">
      <c r="A30" s="198"/>
      <c r="B30" s="199"/>
      <c r="C30" s="200"/>
      <c r="D30" s="218"/>
      <c r="E30" s="201"/>
      <c r="F30" s="202"/>
      <c r="G30" s="202"/>
      <c r="H30" s="202"/>
      <c r="I30" s="202"/>
      <c r="J30" s="203">
        <f>SUM(G30:I30)</f>
        <v>0</v>
      </c>
      <c r="K30" s="203">
        <f>F30-J30</f>
        <v>0</v>
      </c>
      <c r="L30" s="203">
        <f>IF(K30&gt;330,(ROUNDDOWN(K30,0)*250),0)</f>
        <v>0</v>
      </c>
      <c r="M30" s="203">
        <f>D30+L30</f>
        <v>0</v>
      </c>
      <c r="N30" s="203">
        <f>E30</f>
        <v>0</v>
      </c>
      <c r="O30" s="204"/>
      <c r="P30" s="204"/>
      <c r="Q30" s="204"/>
      <c r="R30" s="203">
        <f>M30-O30</f>
        <v>0</v>
      </c>
      <c r="S30" s="203">
        <f>N30-P30</f>
        <v>0</v>
      </c>
      <c r="T30" s="205">
        <f>ROUNDDOWN(R30*20%,-1)</f>
        <v>0</v>
      </c>
      <c r="U30" s="205">
        <f>R30+T30</f>
        <v>0</v>
      </c>
      <c r="V30" s="206">
        <f>S30</f>
        <v>0</v>
      </c>
    </row>
    <row r="31" spans="1:22" ht="33" customHeight="1">
      <c r="A31" s="198"/>
      <c r="B31" s="207"/>
      <c r="C31" s="200"/>
      <c r="D31" s="201"/>
      <c r="E31" s="201"/>
      <c r="F31" s="202"/>
      <c r="G31" s="208"/>
      <c r="H31" s="208"/>
      <c r="I31" s="202"/>
      <c r="J31" s="203">
        <f t="shared" ref="J31:J36" si="9">SUM(G31:I31)</f>
        <v>0</v>
      </c>
      <c r="K31" s="203">
        <f t="shared" ref="K31:K36" si="10">F31-J31</f>
        <v>0</v>
      </c>
      <c r="L31" s="203">
        <f t="shared" ref="L31:L36" si="11">K31*250</f>
        <v>0</v>
      </c>
      <c r="M31" s="203">
        <f t="shared" ref="M31:M36" si="12">D31+L31</f>
        <v>0</v>
      </c>
      <c r="N31" s="203">
        <f t="shared" ref="N31:N36" si="13">E31</f>
        <v>0</v>
      </c>
      <c r="O31" s="204"/>
      <c r="P31" s="204"/>
      <c r="Q31" s="204"/>
      <c r="R31" s="203">
        <f t="shared" ref="R31:R36" si="14">M31-O31</f>
        <v>0</v>
      </c>
      <c r="S31" s="203">
        <f t="shared" ref="S31:S36" si="15">N31-P31</f>
        <v>0</v>
      </c>
      <c r="T31" s="205">
        <f t="shared" ref="T31:T36" si="16">ROUNDDOWN(R31*20%,-1)</f>
        <v>0</v>
      </c>
      <c r="U31" s="205">
        <f t="shared" ref="U31:U36" si="17">R31+T31</f>
        <v>0</v>
      </c>
      <c r="V31" s="206">
        <f t="shared" ref="V31:V36" si="18">S31</f>
        <v>0</v>
      </c>
    </row>
    <row r="32" spans="1:22" ht="33" customHeight="1">
      <c r="A32" s="198"/>
      <c r="B32" s="207"/>
      <c r="C32" s="200"/>
      <c r="D32" s="201"/>
      <c r="E32" s="201"/>
      <c r="F32" s="202"/>
      <c r="G32" s="202"/>
      <c r="H32" s="202"/>
      <c r="I32" s="202"/>
      <c r="J32" s="203">
        <f t="shared" si="9"/>
        <v>0</v>
      </c>
      <c r="K32" s="203">
        <f t="shared" si="10"/>
        <v>0</v>
      </c>
      <c r="L32" s="203">
        <f t="shared" si="11"/>
        <v>0</v>
      </c>
      <c r="M32" s="203">
        <f t="shared" si="12"/>
        <v>0</v>
      </c>
      <c r="N32" s="203">
        <f t="shared" si="13"/>
        <v>0</v>
      </c>
      <c r="O32" s="204"/>
      <c r="P32" s="204"/>
      <c r="Q32" s="204"/>
      <c r="R32" s="203">
        <f t="shared" si="14"/>
        <v>0</v>
      </c>
      <c r="S32" s="203">
        <f t="shared" si="15"/>
        <v>0</v>
      </c>
      <c r="T32" s="205">
        <f t="shared" si="16"/>
        <v>0</v>
      </c>
      <c r="U32" s="205">
        <f t="shared" si="17"/>
        <v>0</v>
      </c>
      <c r="V32" s="206">
        <f t="shared" si="18"/>
        <v>0</v>
      </c>
    </row>
    <row r="33" spans="1:22" ht="33" customHeight="1">
      <c r="A33" s="198"/>
      <c r="B33" s="207"/>
      <c r="C33" s="200"/>
      <c r="D33" s="201"/>
      <c r="E33" s="201"/>
      <c r="F33" s="202"/>
      <c r="G33" s="202"/>
      <c r="H33" s="202"/>
      <c r="I33" s="202"/>
      <c r="J33" s="203">
        <f t="shared" si="9"/>
        <v>0</v>
      </c>
      <c r="K33" s="203">
        <f t="shared" si="10"/>
        <v>0</v>
      </c>
      <c r="L33" s="203">
        <f t="shared" si="11"/>
        <v>0</v>
      </c>
      <c r="M33" s="203">
        <f t="shared" si="12"/>
        <v>0</v>
      </c>
      <c r="N33" s="203">
        <f t="shared" si="13"/>
        <v>0</v>
      </c>
      <c r="O33" s="204"/>
      <c r="P33" s="204"/>
      <c r="Q33" s="204"/>
      <c r="R33" s="203">
        <f t="shared" si="14"/>
        <v>0</v>
      </c>
      <c r="S33" s="203">
        <f t="shared" si="15"/>
        <v>0</v>
      </c>
      <c r="T33" s="205">
        <f t="shared" si="16"/>
        <v>0</v>
      </c>
      <c r="U33" s="205">
        <f t="shared" si="17"/>
        <v>0</v>
      </c>
      <c r="V33" s="206">
        <f t="shared" si="18"/>
        <v>0</v>
      </c>
    </row>
    <row r="34" spans="1:22" ht="33" customHeight="1">
      <c r="A34" s="198"/>
      <c r="B34" s="207"/>
      <c r="C34" s="200"/>
      <c r="D34" s="201"/>
      <c r="E34" s="201"/>
      <c r="F34" s="202"/>
      <c r="G34" s="202"/>
      <c r="H34" s="202"/>
      <c r="I34" s="202"/>
      <c r="J34" s="203">
        <f t="shared" si="9"/>
        <v>0</v>
      </c>
      <c r="K34" s="203">
        <f t="shared" si="10"/>
        <v>0</v>
      </c>
      <c r="L34" s="203">
        <f t="shared" si="11"/>
        <v>0</v>
      </c>
      <c r="M34" s="203">
        <f t="shared" si="12"/>
        <v>0</v>
      </c>
      <c r="N34" s="203">
        <f t="shared" si="13"/>
        <v>0</v>
      </c>
      <c r="O34" s="204"/>
      <c r="P34" s="204"/>
      <c r="Q34" s="204"/>
      <c r="R34" s="203">
        <f t="shared" si="14"/>
        <v>0</v>
      </c>
      <c r="S34" s="203">
        <f t="shared" si="15"/>
        <v>0</v>
      </c>
      <c r="T34" s="205">
        <f t="shared" si="16"/>
        <v>0</v>
      </c>
      <c r="U34" s="205">
        <f t="shared" si="17"/>
        <v>0</v>
      </c>
      <c r="V34" s="206">
        <f t="shared" si="18"/>
        <v>0</v>
      </c>
    </row>
    <row r="35" spans="1:22" ht="33" customHeight="1">
      <c r="A35" s="198"/>
      <c r="B35" s="207"/>
      <c r="C35" s="200"/>
      <c r="D35" s="201"/>
      <c r="E35" s="201"/>
      <c r="F35" s="202"/>
      <c r="G35" s="202"/>
      <c r="H35" s="202"/>
      <c r="I35" s="202"/>
      <c r="J35" s="203">
        <f t="shared" si="9"/>
        <v>0</v>
      </c>
      <c r="K35" s="203">
        <f t="shared" si="10"/>
        <v>0</v>
      </c>
      <c r="L35" s="203">
        <f t="shared" si="11"/>
        <v>0</v>
      </c>
      <c r="M35" s="203">
        <f t="shared" si="12"/>
        <v>0</v>
      </c>
      <c r="N35" s="203">
        <f t="shared" si="13"/>
        <v>0</v>
      </c>
      <c r="O35" s="204"/>
      <c r="P35" s="204"/>
      <c r="Q35" s="204"/>
      <c r="R35" s="203">
        <f t="shared" si="14"/>
        <v>0</v>
      </c>
      <c r="S35" s="203">
        <f t="shared" si="15"/>
        <v>0</v>
      </c>
      <c r="T35" s="205">
        <f t="shared" si="16"/>
        <v>0</v>
      </c>
      <c r="U35" s="205">
        <f t="shared" si="17"/>
        <v>0</v>
      </c>
      <c r="V35" s="206">
        <f t="shared" si="18"/>
        <v>0</v>
      </c>
    </row>
    <row r="36" spans="1:22" ht="33" customHeight="1" thickBot="1">
      <c r="A36" s="209"/>
      <c r="B36" s="210"/>
      <c r="C36" s="211"/>
      <c r="D36" s="212"/>
      <c r="E36" s="212"/>
      <c r="F36" s="213"/>
      <c r="G36" s="213"/>
      <c r="H36" s="213"/>
      <c r="I36" s="213"/>
      <c r="J36" s="214">
        <f t="shared" si="9"/>
        <v>0</v>
      </c>
      <c r="K36" s="214">
        <f t="shared" si="10"/>
        <v>0</v>
      </c>
      <c r="L36" s="214">
        <f t="shared" si="11"/>
        <v>0</v>
      </c>
      <c r="M36" s="214">
        <f t="shared" si="12"/>
        <v>0</v>
      </c>
      <c r="N36" s="214">
        <f t="shared" si="13"/>
        <v>0</v>
      </c>
      <c r="O36" s="213"/>
      <c r="P36" s="213"/>
      <c r="Q36" s="213"/>
      <c r="R36" s="214">
        <f t="shared" si="14"/>
        <v>0</v>
      </c>
      <c r="S36" s="214">
        <f t="shared" si="15"/>
        <v>0</v>
      </c>
      <c r="T36" s="215">
        <f t="shared" si="16"/>
        <v>0</v>
      </c>
      <c r="U36" s="215">
        <f t="shared" si="17"/>
        <v>0</v>
      </c>
      <c r="V36" s="216">
        <f t="shared" si="18"/>
        <v>0</v>
      </c>
    </row>
    <row r="37" spans="1:22" ht="11.25" customHeight="1">
      <c r="A37" s="219"/>
      <c r="B37" s="220"/>
      <c r="C37" s="220"/>
      <c r="D37" s="220"/>
      <c r="E37" s="220"/>
      <c r="F37" s="220"/>
      <c r="G37" s="220"/>
      <c r="H37" s="220"/>
      <c r="I37" s="220"/>
      <c r="J37" s="220"/>
      <c r="K37" s="220"/>
      <c r="L37" s="220"/>
      <c r="M37" s="220"/>
      <c r="N37" s="220"/>
      <c r="O37" s="220"/>
      <c r="P37" s="220"/>
      <c r="Q37" s="220"/>
      <c r="R37" s="220"/>
      <c r="S37" s="220"/>
      <c r="T37" s="220"/>
      <c r="U37" s="220"/>
      <c r="V37" s="221"/>
    </row>
    <row r="38" spans="1:22" ht="18.75" customHeight="1">
      <c r="A38" s="374" t="s">
        <v>339</v>
      </c>
      <c r="B38" s="375"/>
      <c r="C38" s="375"/>
      <c r="D38" s="375"/>
      <c r="E38" s="375"/>
      <c r="F38" s="375"/>
      <c r="G38" s="375"/>
      <c r="H38" s="375"/>
      <c r="I38" s="375"/>
      <c r="J38" s="375"/>
      <c r="K38" s="375"/>
      <c r="L38" s="375"/>
      <c r="M38" s="375"/>
      <c r="N38" s="375"/>
      <c r="O38" s="375"/>
      <c r="P38" s="375"/>
      <c r="Q38" s="375"/>
      <c r="R38" s="375"/>
      <c r="S38" s="375"/>
      <c r="T38" s="375"/>
      <c r="U38" s="375"/>
      <c r="V38" s="376"/>
    </row>
    <row r="39" spans="1:22" ht="18.75" customHeight="1">
      <c r="A39" s="294" t="s">
        <v>331</v>
      </c>
      <c r="B39" s="295"/>
      <c r="C39" s="295"/>
      <c r="D39" s="295"/>
      <c r="E39" s="295"/>
      <c r="F39" s="295"/>
      <c r="G39" s="295"/>
      <c r="H39" s="295"/>
      <c r="I39" s="295"/>
      <c r="J39" s="295"/>
      <c r="K39" s="295"/>
      <c r="L39" s="297"/>
      <c r="M39" s="297"/>
      <c r="N39" s="297"/>
      <c r="O39" s="297"/>
      <c r="P39" s="297"/>
      <c r="Q39" s="297"/>
      <c r="R39" s="297"/>
      <c r="S39" s="297"/>
      <c r="T39" s="297"/>
      <c r="U39" s="297"/>
      <c r="V39" s="298"/>
    </row>
    <row r="40" spans="1:22" ht="18.75" customHeight="1">
      <c r="A40" s="294" t="s">
        <v>332</v>
      </c>
      <c r="B40" s="295"/>
      <c r="C40" s="295"/>
      <c r="D40" s="295"/>
      <c r="E40" s="295"/>
      <c r="F40" s="295"/>
      <c r="G40" s="295"/>
      <c r="H40" s="295"/>
      <c r="I40" s="295"/>
      <c r="J40" s="295"/>
      <c r="K40" s="295"/>
      <c r="L40" s="297"/>
      <c r="M40" s="297"/>
      <c r="N40" s="297"/>
      <c r="O40" s="297"/>
      <c r="P40" s="297"/>
      <c r="Q40" s="297"/>
      <c r="R40" s="297"/>
      <c r="S40" s="297"/>
      <c r="T40" s="297"/>
      <c r="U40" s="297"/>
      <c r="V40" s="298"/>
    </row>
    <row r="41" spans="1:22" ht="18.75" customHeight="1">
      <c r="A41" s="379" t="s">
        <v>333</v>
      </c>
      <c r="B41" s="380"/>
      <c r="C41" s="380"/>
      <c r="D41" s="380"/>
      <c r="E41" s="380"/>
      <c r="F41" s="380"/>
      <c r="G41" s="380"/>
      <c r="H41" s="380"/>
      <c r="I41" s="380"/>
      <c r="J41" s="380"/>
      <c r="K41" s="380"/>
      <c r="L41" s="226"/>
      <c r="M41" s="226"/>
      <c r="N41" s="226"/>
      <c r="O41" s="226"/>
      <c r="P41" s="226"/>
      <c r="Q41" s="226"/>
      <c r="R41" s="226"/>
      <c r="S41" s="226"/>
      <c r="T41" s="226"/>
      <c r="U41" s="226"/>
      <c r="V41" s="227"/>
    </row>
    <row r="42" spans="1:22" ht="18.75" customHeight="1">
      <c r="A42" s="228" t="s">
        <v>334</v>
      </c>
      <c r="B42" s="229"/>
      <c r="C42" s="229"/>
      <c r="D42" s="229"/>
      <c r="E42" s="229"/>
      <c r="F42" s="229"/>
      <c r="G42" s="229"/>
      <c r="H42" s="229"/>
      <c r="I42" s="229"/>
      <c r="J42" s="229"/>
      <c r="K42" s="229"/>
      <c r="L42" s="226"/>
      <c r="M42" s="226"/>
      <c r="N42" s="226"/>
      <c r="O42" s="226"/>
      <c r="P42" s="226"/>
      <c r="Q42" s="226"/>
      <c r="R42" s="226"/>
      <c r="S42" s="226"/>
      <c r="T42" s="226"/>
      <c r="U42" s="226"/>
      <c r="V42" s="227"/>
    </row>
    <row r="43" spans="1:22" s="234" customFormat="1" ht="18.75" customHeight="1">
      <c r="A43" s="377" t="s">
        <v>335</v>
      </c>
      <c r="B43" s="378"/>
      <c r="C43" s="378"/>
      <c r="D43" s="378"/>
      <c r="E43" s="378"/>
      <c r="F43" s="378"/>
      <c r="G43" s="378"/>
      <c r="H43" s="378"/>
      <c r="I43" s="378"/>
      <c r="J43" s="378"/>
      <c r="K43" s="378"/>
      <c r="L43" s="232"/>
      <c r="M43" s="232"/>
      <c r="N43" s="232"/>
      <c r="O43" s="232"/>
      <c r="P43" s="232"/>
      <c r="Q43" s="232"/>
      <c r="R43" s="232"/>
      <c r="S43" s="232"/>
      <c r="T43" s="232"/>
      <c r="U43" s="232"/>
      <c r="V43" s="233"/>
    </row>
    <row r="44" spans="1:22" s="234" customFormat="1" ht="18.75" customHeight="1">
      <c r="A44" s="377" t="s">
        <v>347</v>
      </c>
      <c r="B44" s="378"/>
      <c r="C44" s="378"/>
      <c r="D44" s="378"/>
      <c r="E44" s="378"/>
      <c r="F44" s="378"/>
      <c r="G44" s="378"/>
      <c r="H44" s="378"/>
      <c r="I44" s="378"/>
      <c r="J44" s="378"/>
      <c r="K44" s="378"/>
      <c r="L44" s="235"/>
      <c r="M44" s="235"/>
      <c r="N44" s="235"/>
      <c r="O44" s="235"/>
      <c r="P44" s="235"/>
      <c r="Q44" s="235"/>
      <c r="R44" s="235"/>
      <c r="S44" s="235"/>
      <c r="T44" s="235"/>
      <c r="U44" s="235"/>
      <c r="V44" s="236"/>
    </row>
    <row r="45" spans="1:22" s="234" customFormat="1" ht="18.75" customHeight="1">
      <c r="A45" s="377" t="s">
        <v>348</v>
      </c>
      <c r="B45" s="378"/>
      <c r="C45" s="378"/>
      <c r="D45" s="378"/>
      <c r="E45" s="378"/>
      <c r="F45" s="378"/>
      <c r="G45" s="378"/>
      <c r="H45" s="378"/>
      <c r="I45" s="378"/>
      <c r="J45" s="378"/>
      <c r="K45" s="378"/>
      <c r="L45" s="235"/>
      <c r="M45" s="235"/>
      <c r="N45" s="235"/>
      <c r="O45" s="235"/>
      <c r="P45" s="235"/>
      <c r="Q45" s="235"/>
      <c r="R45" s="235"/>
      <c r="S45" s="235"/>
      <c r="T45" s="235"/>
      <c r="U45" s="235"/>
      <c r="V45" s="236"/>
    </row>
    <row r="46" spans="1:22" ht="18.75" customHeight="1">
      <c r="A46" s="379" t="s">
        <v>354</v>
      </c>
      <c r="B46" s="380"/>
      <c r="C46" s="380"/>
      <c r="D46" s="380"/>
      <c r="E46" s="380"/>
      <c r="F46" s="380"/>
      <c r="G46" s="380"/>
      <c r="H46" s="380"/>
      <c r="I46" s="380"/>
      <c r="J46" s="380"/>
      <c r="K46" s="380"/>
      <c r="L46" s="230"/>
      <c r="M46" s="230"/>
      <c r="N46" s="230"/>
      <c r="O46" s="230"/>
      <c r="P46" s="230"/>
      <c r="Q46" s="230"/>
      <c r="R46" s="230"/>
      <c r="S46" s="230"/>
      <c r="T46" s="230"/>
      <c r="U46" s="230"/>
      <c r="V46" s="231"/>
    </row>
    <row r="47" spans="1:22" ht="18.75" customHeight="1">
      <c r="A47" s="379" t="s">
        <v>344</v>
      </c>
      <c r="B47" s="380"/>
      <c r="C47" s="380"/>
      <c r="D47" s="380"/>
      <c r="E47" s="380"/>
      <c r="F47" s="380"/>
      <c r="G47" s="380"/>
      <c r="H47" s="380"/>
      <c r="I47" s="380"/>
      <c r="J47" s="380"/>
      <c r="K47" s="380"/>
      <c r="L47" s="230"/>
      <c r="M47" s="230"/>
      <c r="N47" s="230"/>
      <c r="O47" s="230"/>
      <c r="P47" s="230"/>
      <c r="Q47" s="230"/>
      <c r="R47" s="230"/>
      <c r="S47" s="230"/>
      <c r="T47" s="230"/>
      <c r="U47" s="230"/>
      <c r="V47" s="231"/>
    </row>
    <row r="48" spans="1:22" ht="33" customHeight="1">
      <c r="A48" s="381" t="s">
        <v>349</v>
      </c>
      <c r="B48" s="380"/>
      <c r="C48" s="380"/>
      <c r="D48" s="380"/>
      <c r="E48" s="380"/>
      <c r="F48" s="380"/>
      <c r="G48" s="380"/>
      <c r="H48" s="380"/>
      <c r="I48" s="380"/>
      <c r="J48" s="380"/>
      <c r="K48" s="380"/>
      <c r="L48" s="380"/>
      <c r="M48" s="380"/>
      <c r="N48" s="380"/>
      <c r="O48" s="380"/>
      <c r="P48" s="380"/>
      <c r="Q48" s="380"/>
      <c r="R48" s="380"/>
      <c r="S48" s="380"/>
      <c r="T48" s="380"/>
      <c r="U48" s="380"/>
      <c r="V48" s="382"/>
    </row>
    <row r="49" spans="1:22" ht="39.75" customHeight="1">
      <c r="A49" s="383" t="s">
        <v>357</v>
      </c>
      <c r="B49" s="384"/>
      <c r="C49" s="384"/>
      <c r="D49" s="384"/>
      <c r="E49" s="384"/>
      <c r="F49" s="384"/>
      <c r="G49" s="384"/>
      <c r="H49" s="384"/>
      <c r="I49" s="384"/>
      <c r="J49" s="384"/>
      <c r="K49" s="384"/>
      <c r="L49" s="384"/>
      <c r="M49" s="384"/>
      <c r="N49" s="384"/>
      <c r="O49" s="384"/>
      <c r="P49" s="384"/>
      <c r="Q49" s="384"/>
      <c r="R49" s="384"/>
      <c r="S49" s="384"/>
      <c r="T49" s="385"/>
      <c r="U49" s="385"/>
      <c r="V49" s="385"/>
    </row>
    <row r="50" spans="1:22" ht="18.75" customHeight="1">
      <c r="A50" s="386" t="s">
        <v>434</v>
      </c>
      <c r="B50" s="386"/>
      <c r="C50" s="194"/>
      <c r="D50" s="194"/>
      <c r="E50" s="194"/>
      <c r="F50" s="194"/>
      <c r="G50" s="194"/>
      <c r="H50" s="194"/>
      <c r="I50" s="194"/>
      <c r="J50" s="194"/>
      <c r="K50" s="194"/>
      <c r="L50" s="194"/>
      <c r="M50" s="194"/>
      <c r="N50" s="194"/>
      <c r="O50" s="194"/>
      <c r="P50" s="194"/>
      <c r="Q50" s="194"/>
      <c r="R50" s="194"/>
      <c r="S50" s="194"/>
      <c r="T50" s="387"/>
      <c r="U50" s="387"/>
      <c r="V50" s="387"/>
    </row>
    <row r="51" spans="1:22" ht="20.25" customHeight="1" thickBot="1">
      <c r="A51" s="195" t="s">
        <v>311</v>
      </c>
      <c r="B51" s="195"/>
      <c r="C51" s="195" t="s">
        <v>312</v>
      </c>
      <c r="D51" s="256"/>
      <c r="E51" s="256"/>
      <c r="F51" s="194"/>
      <c r="G51" s="194"/>
      <c r="H51" s="194"/>
      <c r="I51" s="194"/>
      <c r="J51" s="194"/>
      <c r="K51" s="194"/>
      <c r="L51" s="194"/>
      <c r="M51" s="194"/>
      <c r="N51" s="194"/>
      <c r="O51" s="194"/>
      <c r="P51" s="194"/>
      <c r="Q51" s="194"/>
      <c r="R51" s="194"/>
      <c r="S51" s="194"/>
      <c r="T51" s="388" t="s">
        <v>149</v>
      </c>
      <c r="U51" s="388"/>
      <c r="V51" s="388"/>
    </row>
    <row r="52" spans="1:22" ht="54.75" customHeight="1">
      <c r="A52" s="389" t="s">
        <v>313</v>
      </c>
      <c r="B52" s="391" t="s">
        <v>314</v>
      </c>
      <c r="C52" s="391" t="s">
        <v>315</v>
      </c>
      <c r="D52" s="393" t="s">
        <v>316</v>
      </c>
      <c r="E52" s="394"/>
      <c r="F52" s="391" t="s">
        <v>317</v>
      </c>
      <c r="G52" s="391" t="s">
        <v>318</v>
      </c>
      <c r="H52" s="391"/>
      <c r="I52" s="391"/>
      <c r="J52" s="391"/>
      <c r="K52" s="391" t="s">
        <v>337</v>
      </c>
      <c r="L52" s="395" t="s">
        <v>319</v>
      </c>
      <c r="M52" s="393" t="s">
        <v>320</v>
      </c>
      <c r="N52" s="394"/>
      <c r="O52" s="393" t="s">
        <v>350</v>
      </c>
      <c r="P52" s="394"/>
      <c r="Q52" s="391" t="s">
        <v>321</v>
      </c>
      <c r="R52" s="393" t="s">
        <v>351</v>
      </c>
      <c r="S52" s="394"/>
      <c r="T52" s="391" t="s">
        <v>352</v>
      </c>
      <c r="U52" s="393" t="s">
        <v>353</v>
      </c>
      <c r="V52" s="397"/>
    </row>
    <row r="53" spans="1:22" ht="52.5" customHeight="1">
      <c r="A53" s="390"/>
      <c r="B53" s="392"/>
      <c r="C53" s="392"/>
      <c r="D53" s="253" t="s">
        <v>322</v>
      </c>
      <c r="E53" s="253" t="s">
        <v>323</v>
      </c>
      <c r="F53" s="392"/>
      <c r="G53" s="253" t="s">
        <v>324</v>
      </c>
      <c r="H53" s="253" t="s">
        <v>325</v>
      </c>
      <c r="I53" s="253" t="s">
        <v>326</v>
      </c>
      <c r="J53" s="253" t="s">
        <v>327</v>
      </c>
      <c r="K53" s="392"/>
      <c r="L53" s="396"/>
      <c r="M53" s="253" t="s">
        <v>328</v>
      </c>
      <c r="N53" s="253" t="s">
        <v>329</v>
      </c>
      <c r="O53" s="253" t="s">
        <v>328</v>
      </c>
      <c r="P53" s="253" t="s">
        <v>329</v>
      </c>
      <c r="Q53" s="392"/>
      <c r="R53" s="253" t="s">
        <v>328</v>
      </c>
      <c r="S53" s="253" t="s">
        <v>330</v>
      </c>
      <c r="T53" s="392"/>
      <c r="U53" s="253" t="s">
        <v>328</v>
      </c>
      <c r="V53" s="217" t="s">
        <v>330</v>
      </c>
    </row>
    <row r="54" spans="1:22" ht="33" customHeight="1">
      <c r="A54" s="198"/>
      <c r="B54" s="199"/>
      <c r="C54" s="200"/>
      <c r="D54" s="218"/>
      <c r="E54" s="201"/>
      <c r="F54" s="202"/>
      <c r="G54" s="202"/>
      <c r="H54" s="202"/>
      <c r="I54" s="202"/>
      <c r="J54" s="203">
        <f>SUM(G54:I54)</f>
        <v>0</v>
      </c>
      <c r="K54" s="203">
        <f>F54-J54</f>
        <v>0</v>
      </c>
      <c r="L54" s="203">
        <f>IF(K54&gt;330,(ROUNDDOWN(K54,0)*250),0)</f>
        <v>0</v>
      </c>
      <c r="M54" s="203">
        <f>D54+L54</f>
        <v>0</v>
      </c>
      <c r="N54" s="203">
        <f>E54</f>
        <v>0</v>
      </c>
      <c r="O54" s="204"/>
      <c r="P54" s="204"/>
      <c r="Q54" s="204"/>
      <c r="R54" s="203">
        <f>M54-O54</f>
        <v>0</v>
      </c>
      <c r="S54" s="203">
        <f>N54-P54</f>
        <v>0</v>
      </c>
      <c r="T54" s="205">
        <f>ROUNDDOWN(R54*20%,-1)</f>
        <v>0</v>
      </c>
      <c r="U54" s="205">
        <f>R54+T54</f>
        <v>0</v>
      </c>
      <c r="V54" s="206">
        <f>S54</f>
        <v>0</v>
      </c>
    </row>
    <row r="55" spans="1:22" ht="33" customHeight="1">
      <c r="A55" s="198"/>
      <c r="B55" s="207"/>
      <c r="C55" s="200"/>
      <c r="D55" s="201"/>
      <c r="E55" s="201"/>
      <c r="F55" s="202"/>
      <c r="G55" s="208"/>
      <c r="H55" s="208"/>
      <c r="I55" s="202"/>
      <c r="J55" s="203">
        <f t="shared" ref="J55:J60" si="19">SUM(G55:I55)</f>
        <v>0</v>
      </c>
      <c r="K55" s="203">
        <f t="shared" ref="K55:K60" si="20">F55-J55</f>
        <v>0</v>
      </c>
      <c r="L55" s="203">
        <f t="shared" ref="L55:L60" si="21">K55*250</f>
        <v>0</v>
      </c>
      <c r="M55" s="203">
        <f t="shared" ref="M55:M60" si="22">D55+L55</f>
        <v>0</v>
      </c>
      <c r="N55" s="203">
        <f t="shared" ref="N55:N60" si="23">E55</f>
        <v>0</v>
      </c>
      <c r="O55" s="204"/>
      <c r="P55" s="204"/>
      <c r="Q55" s="204"/>
      <c r="R55" s="203">
        <f t="shared" ref="R55:R60" si="24">M55-O55</f>
        <v>0</v>
      </c>
      <c r="S55" s="203">
        <f t="shared" ref="S55:S60" si="25">N55-P55</f>
        <v>0</v>
      </c>
      <c r="T55" s="205">
        <f t="shared" ref="T55:T60" si="26">ROUNDDOWN(R55*20%,-1)</f>
        <v>0</v>
      </c>
      <c r="U55" s="205">
        <f t="shared" ref="U55:U60" si="27">R55+T55</f>
        <v>0</v>
      </c>
      <c r="V55" s="206">
        <f t="shared" ref="V55:V60" si="28">S55</f>
        <v>0</v>
      </c>
    </row>
    <row r="56" spans="1:22" ht="33" customHeight="1">
      <c r="A56" s="198"/>
      <c r="B56" s="207"/>
      <c r="C56" s="200"/>
      <c r="D56" s="201"/>
      <c r="E56" s="201"/>
      <c r="F56" s="202"/>
      <c r="G56" s="202"/>
      <c r="H56" s="202"/>
      <c r="I56" s="202"/>
      <c r="J56" s="203">
        <f t="shared" si="19"/>
        <v>0</v>
      </c>
      <c r="K56" s="203">
        <f t="shared" si="20"/>
        <v>0</v>
      </c>
      <c r="L56" s="203">
        <f t="shared" si="21"/>
        <v>0</v>
      </c>
      <c r="M56" s="203">
        <f t="shared" si="22"/>
        <v>0</v>
      </c>
      <c r="N56" s="203">
        <f t="shared" si="23"/>
        <v>0</v>
      </c>
      <c r="O56" s="204"/>
      <c r="P56" s="204"/>
      <c r="Q56" s="204"/>
      <c r="R56" s="203">
        <f t="shared" si="24"/>
        <v>0</v>
      </c>
      <c r="S56" s="203">
        <f t="shared" si="25"/>
        <v>0</v>
      </c>
      <c r="T56" s="205">
        <f t="shared" si="26"/>
        <v>0</v>
      </c>
      <c r="U56" s="205">
        <f t="shared" si="27"/>
        <v>0</v>
      </c>
      <c r="V56" s="206">
        <f t="shared" si="28"/>
        <v>0</v>
      </c>
    </row>
    <row r="57" spans="1:22" ht="33" customHeight="1">
      <c r="A57" s="198"/>
      <c r="B57" s="207"/>
      <c r="C57" s="200"/>
      <c r="D57" s="201"/>
      <c r="E57" s="201"/>
      <c r="F57" s="202"/>
      <c r="G57" s="202"/>
      <c r="H57" s="202"/>
      <c r="I57" s="202"/>
      <c r="J57" s="203">
        <f t="shared" si="19"/>
        <v>0</v>
      </c>
      <c r="K57" s="203">
        <f t="shared" si="20"/>
        <v>0</v>
      </c>
      <c r="L57" s="203">
        <f t="shared" si="21"/>
        <v>0</v>
      </c>
      <c r="M57" s="203">
        <f t="shared" si="22"/>
        <v>0</v>
      </c>
      <c r="N57" s="203">
        <f t="shared" si="23"/>
        <v>0</v>
      </c>
      <c r="O57" s="204"/>
      <c r="P57" s="204"/>
      <c r="Q57" s="204"/>
      <c r="R57" s="203">
        <f t="shared" si="24"/>
        <v>0</v>
      </c>
      <c r="S57" s="203">
        <f t="shared" si="25"/>
        <v>0</v>
      </c>
      <c r="T57" s="205">
        <f t="shared" si="26"/>
        <v>0</v>
      </c>
      <c r="U57" s="205">
        <f t="shared" si="27"/>
        <v>0</v>
      </c>
      <c r="V57" s="206">
        <f t="shared" si="28"/>
        <v>0</v>
      </c>
    </row>
    <row r="58" spans="1:22" ht="33" customHeight="1">
      <c r="A58" s="198"/>
      <c r="B58" s="207"/>
      <c r="C58" s="200"/>
      <c r="D58" s="201"/>
      <c r="E58" s="201"/>
      <c r="F58" s="202"/>
      <c r="G58" s="202"/>
      <c r="H58" s="202"/>
      <c r="I58" s="202"/>
      <c r="J58" s="203">
        <f t="shared" si="19"/>
        <v>0</v>
      </c>
      <c r="K58" s="203">
        <f t="shared" si="20"/>
        <v>0</v>
      </c>
      <c r="L58" s="203">
        <f t="shared" si="21"/>
        <v>0</v>
      </c>
      <c r="M58" s="203">
        <f t="shared" si="22"/>
        <v>0</v>
      </c>
      <c r="N58" s="203">
        <f t="shared" si="23"/>
        <v>0</v>
      </c>
      <c r="O58" s="204"/>
      <c r="P58" s="204"/>
      <c r="Q58" s="204"/>
      <c r="R58" s="203">
        <f t="shared" si="24"/>
        <v>0</v>
      </c>
      <c r="S58" s="203">
        <f t="shared" si="25"/>
        <v>0</v>
      </c>
      <c r="T58" s="205">
        <f t="shared" si="26"/>
        <v>0</v>
      </c>
      <c r="U58" s="205">
        <f t="shared" si="27"/>
        <v>0</v>
      </c>
      <c r="V58" s="206">
        <f t="shared" si="28"/>
        <v>0</v>
      </c>
    </row>
    <row r="59" spans="1:22" ht="33" customHeight="1">
      <c r="A59" s="198"/>
      <c r="B59" s="207"/>
      <c r="C59" s="200"/>
      <c r="D59" s="201"/>
      <c r="E59" s="201"/>
      <c r="F59" s="202"/>
      <c r="G59" s="202"/>
      <c r="H59" s="202"/>
      <c r="I59" s="202"/>
      <c r="J59" s="203">
        <f t="shared" si="19"/>
        <v>0</v>
      </c>
      <c r="K59" s="203">
        <f t="shared" si="20"/>
        <v>0</v>
      </c>
      <c r="L59" s="203">
        <f t="shared" si="21"/>
        <v>0</v>
      </c>
      <c r="M59" s="203">
        <f t="shared" si="22"/>
        <v>0</v>
      </c>
      <c r="N59" s="203">
        <f t="shared" si="23"/>
        <v>0</v>
      </c>
      <c r="O59" s="204"/>
      <c r="P59" s="204"/>
      <c r="Q59" s="204"/>
      <c r="R59" s="203">
        <f t="shared" si="24"/>
        <v>0</v>
      </c>
      <c r="S59" s="203">
        <f t="shared" si="25"/>
        <v>0</v>
      </c>
      <c r="T59" s="205">
        <f t="shared" si="26"/>
        <v>0</v>
      </c>
      <c r="U59" s="205">
        <f t="shared" si="27"/>
        <v>0</v>
      </c>
      <c r="V59" s="206">
        <f t="shared" si="28"/>
        <v>0</v>
      </c>
    </row>
    <row r="60" spans="1:22" ht="33" customHeight="1" thickBot="1">
      <c r="A60" s="209"/>
      <c r="B60" s="210"/>
      <c r="C60" s="211"/>
      <c r="D60" s="212"/>
      <c r="E60" s="212"/>
      <c r="F60" s="213"/>
      <c r="G60" s="213"/>
      <c r="H60" s="213"/>
      <c r="I60" s="213"/>
      <c r="J60" s="214">
        <f t="shared" si="19"/>
        <v>0</v>
      </c>
      <c r="K60" s="214">
        <f t="shared" si="20"/>
        <v>0</v>
      </c>
      <c r="L60" s="214">
        <f t="shared" si="21"/>
        <v>0</v>
      </c>
      <c r="M60" s="214">
        <f t="shared" si="22"/>
        <v>0</v>
      </c>
      <c r="N60" s="214">
        <f t="shared" si="23"/>
        <v>0</v>
      </c>
      <c r="O60" s="213"/>
      <c r="P60" s="213"/>
      <c r="Q60" s="213"/>
      <c r="R60" s="214">
        <f t="shared" si="24"/>
        <v>0</v>
      </c>
      <c r="S60" s="214">
        <f t="shared" si="25"/>
        <v>0</v>
      </c>
      <c r="T60" s="215">
        <f t="shared" si="26"/>
        <v>0</v>
      </c>
      <c r="U60" s="215">
        <f t="shared" si="27"/>
        <v>0</v>
      </c>
      <c r="V60" s="216">
        <f t="shared" si="28"/>
        <v>0</v>
      </c>
    </row>
    <row r="61" spans="1:22" ht="11.25" customHeight="1">
      <c r="A61" s="219"/>
      <c r="B61" s="220"/>
      <c r="C61" s="220"/>
      <c r="D61" s="220"/>
      <c r="E61" s="220"/>
      <c r="F61" s="220"/>
      <c r="G61" s="220"/>
      <c r="H61" s="220"/>
      <c r="I61" s="220"/>
      <c r="J61" s="220"/>
      <c r="K61" s="220"/>
      <c r="L61" s="220"/>
      <c r="M61" s="220"/>
      <c r="N61" s="220"/>
      <c r="O61" s="220"/>
      <c r="P61" s="220"/>
      <c r="Q61" s="220"/>
      <c r="R61" s="220"/>
      <c r="S61" s="220"/>
      <c r="T61" s="220"/>
      <c r="U61" s="220"/>
      <c r="V61" s="221"/>
    </row>
    <row r="62" spans="1:22" ht="18.75" customHeight="1">
      <c r="A62" s="374" t="s">
        <v>339</v>
      </c>
      <c r="B62" s="375"/>
      <c r="C62" s="375"/>
      <c r="D62" s="375"/>
      <c r="E62" s="375"/>
      <c r="F62" s="375"/>
      <c r="G62" s="375"/>
      <c r="H62" s="375"/>
      <c r="I62" s="375"/>
      <c r="J62" s="375"/>
      <c r="K62" s="375"/>
      <c r="L62" s="375"/>
      <c r="M62" s="375"/>
      <c r="N62" s="375"/>
      <c r="O62" s="375"/>
      <c r="P62" s="375"/>
      <c r="Q62" s="375"/>
      <c r="R62" s="375"/>
      <c r="S62" s="375"/>
      <c r="T62" s="375"/>
      <c r="U62" s="375"/>
      <c r="V62" s="376"/>
    </row>
    <row r="63" spans="1:22" ht="18.75" customHeight="1">
      <c r="A63" s="251" t="s">
        <v>331</v>
      </c>
      <c r="B63" s="252"/>
      <c r="C63" s="252"/>
      <c r="D63" s="252"/>
      <c r="E63" s="252"/>
      <c r="F63" s="252"/>
      <c r="G63" s="252"/>
      <c r="H63" s="252"/>
      <c r="I63" s="252"/>
      <c r="J63" s="252"/>
      <c r="K63" s="252"/>
      <c r="L63" s="254"/>
      <c r="M63" s="254"/>
      <c r="N63" s="254"/>
      <c r="O63" s="254"/>
      <c r="P63" s="254"/>
      <c r="Q63" s="254"/>
      <c r="R63" s="254"/>
      <c r="S63" s="254"/>
      <c r="T63" s="254"/>
      <c r="U63" s="254"/>
      <c r="V63" s="255"/>
    </row>
    <row r="64" spans="1:22" ht="18.75" customHeight="1">
      <c r="A64" s="251" t="s">
        <v>332</v>
      </c>
      <c r="B64" s="252"/>
      <c r="C64" s="252"/>
      <c r="D64" s="252"/>
      <c r="E64" s="252"/>
      <c r="F64" s="252"/>
      <c r="G64" s="252"/>
      <c r="H64" s="252"/>
      <c r="I64" s="252"/>
      <c r="J64" s="252"/>
      <c r="K64" s="252"/>
      <c r="L64" s="254"/>
      <c r="M64" s="254"/>
      <c r="N64" s="254"/>
      <c r="O64" s="254"/>
      <c r="P64" s="254"/>
      <c r="Q64" s="254"/>
      <c r="R64" s="254"/>
      <c r="S64" s="254"/>
      <c r="T64" s="254"/>
      <c r="U64" s="254"/>
      <c r="V64" s="255"/>
    </row>
    <row r="65" spans="1:22" ht="18.75" customHeight="1">
      <c r="A65" s="379" t="s">
        <v>333</v>
      </c>
      <c r="B65" s="380"/>
      <c r="C65" s="380"/>
      <c r="D65" s="380"/>
      <c r="E65" s="380"/>
      <c r="F65" s="380"/>
      <c r="G65" s="380"/>
      <c r="H65" s="380"/>
      <c r="I65" s="380"/>
      <c r="J65" s="380"/>
      <c r="K65" s="380"/>
      <c r="L65" s="226"/>
      <c r="M65" s="226"/>
      <c r="N65" s="226"/>
      <c r="O65" s="226"/>
      <c r="P65" s="226"/>
      <c r="Q65" s="226"/>
      <c r="R65" s="226"/>
      <c r="S65" s="226"/>
      <c r="T65" s="226"/>
      <c r="U65" s="226"/>
      <c r="V65" s="227"/>
    </row>
    <row r="66" spans="1:22" ht="18.75" customHeight="1">
      <c r="A66" s="228" t="s">
        <v>334</v>
      </c>
      <c r="B66" s="229"/>
      <c r="C66" s="229"/>
      <c r="D66" s="229"/>
      <c r="E66" s="229"/>
      <c r="F66" s="229"/>
      <c r="G66" s="229"/>
      <c r="H66" s="229"/>
      <c r="I66" s="229"/>
      <c r="J66" s="229"/>
      <c r="K66" s="229"/>
      <c r="L66" s="226"/>
      <c r="M66" s="226"/>
      <c r="N66" s="226"/>
      <c r="O66" s="226"/>
      <c r="P66" s="226"/>
      <c r="Q66" s="226"/>
      <c r="R66" s="226"/>
      <c r="S66" s="226"/>
      <c r="T66" s="226"/>
      <c r="U66" s="226"/>
      <c r="V66" s="227"/>
    </row>
    <row r="67" spans="1:22" s="234" customFormat="1" ht="18.75" customHeight="1">
      <c r="A67" s="377" t="s">
        <v>335</v>
      </c>
      <c r="B67" s="378"/>
      <c r="C67" s="378"/>
      <c r="D67" s="378"/>
      <c r="E67" s="378"/>
      <c r="F67" s="378"/>
      <c r="G67" s="378"/>
      <c r="H67" s="378"/>
      <c r="I67" s="378"/>
      <c r="J67" s="378"/>
      <c r="K67" s="378"/>
      <c r="L67" s="232"/>
      <c r="M67" s="232"/>
      <c r="N67" s="232"/>
      <c r="O67" s="232"/>
      <c r="P67" s="232"/>
      <c r="Q67" s="232"/>
      <c r="R67" s="232"/>
      <c r="S67" s="232"/>
      <c r="T67" s="232"/>
      <c r="U67" s="232"/>
      <c r="V67" s="233"/>
    </row>
    <row r="68" spans="1:22" s="234" customFormat="1" ht="18.75" customHeight="1">
      <c r="A68" s="377" t="s">
        <v>347</v>
      </c>
      <c r="B68" s="378"/>
      <c r="C68" s="378"/>
      <c r="D68" s="378"/>
      <c r="E68" s="378"/>
      <c r="F68" s="378"/>
      <c r="G68" s="378"/>
      <c r="H68" s="378"/>
      <c r="I68" s="378"/>
      <c r="J68" s="378"/>
      <c r="K68" s="378"/>
      <c r="L68" s="235"/>
      <c r="M68" s="235"/>
      <c r="N68" s="235"/>
      <c r="O68" s="235"/>
      <c r="P68" s="235"/>
      <c r="Q68" s="235"/>
      <c r="R68" s="235"/>
      <c r="S68" s="235"/>
      <c r="T68" s="235"/>
      <c r="U68" s="235"/>
      <c r="V68" s="236"/>
    </row>
    <row r="69" spans="1:22" s="234" customFormat="1" ht="18.75" customHeight="1">
      <c r="A69" s="377" t="s">
        <v>348</v>
      </c>
      <c r="B69" s="378"/>
      <c r="C69" s="378"/>
      <c r="D69" s="378"/>
      <c r="E69" s="378"/>
      <c r="F69" s="378"/>
      <c r="G69" s="378"/>
      <c r="H69" s="378"/>
      <c r="I69" s="378"/>
      <c r="J69" s="378"/>
      <c r="K69" s="378"/>
      <c r="L69" s="235"/>
      <c r="M69" s="235"/>
      <c r="N69" s="235"/>
      <c r="O69" s="235"/>
      <c r="P69" s="235"/>
      <c r="Q69" s="235"/>
      <c r="R69" s="235"/>
      <c r="S69" s="235"/>
      <c r="T69" s="235"/>
      <c r="U69" s="235"/>
      <c r="V69" s="236"/>
    </row>
    <row r="70" spans="1:22" ht="18.75" customHeight="1">
      <c r="A70" s="379" t="s">
        <v>354</v>
      </c>
      <c r="B70" s="380"/>
      <c r="C70" s="380"/>
      <c r="D70" s="380"/>
      <c r="E70" s="380"/>
      <c r="F70" s="380"/>
      <c r="G70" s="380"/>
      <c r="H70" s="380"/>
      <c r="I70" s="380"/>
      <c r="J70" s="380"/>
      <c r="K70" s="380"/>
      <c r="L70" s="230"/>
      <c r="M70" s="230"/>
      <c r="N70" s="230"/>
      <c r="O70" s="230"/>
      <c r="P70" s="230"/>
      <c r="Q70" s="230"/>
      <c r="R70" s="230"/>
      <c r="S70" s="230"/>
      <c r="T70" s="230"/>
      <c r="U70" s="230"/>
      <c r="V70" s="231"/>
    </row>
    <row r="71" spans="1:22" ht="18.75" customHeight="1">
      <c r="A71" s="379" t="s">
        <v>344</v>
      </c>
      <c r="B71" s="380"/>
      <c r="C71" s="380"/>
      <c r="D71" s="380"/>
      <c r="E71" s="380"/>
      <c r="F71" s="380"/>
      <c r="G71" s="380"/>
      <c r="H71" s="380"/>
      <c r="I71" s="380"/>
      <c r="J71" s="380"/>
      <c r="K71" s="380"/>
      <c r="L71" s="230"/>
      <c r="M71" s="230"/>
      <c r="N71" s="230"/>
      <c r="O71" s="230"/>
      <c r="P71" s="230"/>
      <c r="Q71" s="230"/>
      <c r="R71" s="230"/>
      <c r="S71" s="230"/>
      <c r="T71" s="230"/>
      <c r="U71" s="230"/>
      <c r="V71" s="231"/>
    </row>
    <row r="72" spans="1:22" ht="33" customHeight="1">
      <c r="A72" s="381" t="s">
        <v>349</v>
      </c>
      <c r="B72" s="380"/>
      <c r="C72" s="380"/>
      <c r="D72" s="380"/>
      <c r="E72" s="380"/>
      <c r="F72" s="380"/>
      <c r="G72" s="380"/>
      <c r="H72" s="380"/>
      <c r="I72" s="380"/>
      <c r="J72" s="380"/>
      <c r="K72" s="380"/>
      <c r="L72" s="380"/>
      <c r="M72" s="380"/>
      <c r="N72" s="380"/>
      <c r="O72" s="380"/>
      <c r="P72" s="380"/>
      <c r="Q72" s="380"/>
      <c r="R72" s="380"/>
      <c r="S72" s="380"/>
      <c r="T72" s="380"/>
      <c r="U72" s="380"/>
      <c r="V72" s="382"/>
    </row>
    <row r="73" spans="1:22" ht="39.75" customHeight="1">
      <c r="A73" s="383" t="s">
        <v>357</v>
      </c>
      <c r="B73" s="384"/>
      <c r="C73" s="384"/>
      <c r="D73" s="384"/>
      <c r="E73" s="384"/>
      <c r="F73" s="384"/>
      <c r="G73" s="384"/>
      <c r="H73" s="384"/>
      <c r="I73" s="384"/>
      <c r="J73" s="384"/>
      <c r="K73" s="384"/>
      <c r="L73" s="384"/>
      <c r="M73" s="384"/>
      <c r="N73" s="384"/>
      <c r="O73" s="384"/>
      <c r="P73" s="384"/>
      <c r="Q73" s="384"/>
      <c r="R73" s="384"/>
      <c r="S73" s="384"/>
      <c r="T73" s="385"/>
      <c r="U73" s="385"/>
      <c r="V73" s="385"/>
    </row>
    <row r="74" spans="1:22" ht="18.75" customHeight="1">
      <c r="A74" s="386" t="s">
        <v>439</v>
      </c>
      <c r="B74" s="386"/>
      <c r="C74" s="194"/>
      <c r="D74" s="194"/>
      <c r="E74" s="194"/>
      <c r="F74" s="194"/>
      <c r="G74" s="194"/>
      <c r="H74" s="194"/>
      <c r="I74" s="194"/>
      <c r="J74" s="194"/>
      <c r="K74" s="194"/>
      <c r="L74" s="194"/>
      <c r="M74" s="194"/>
      <c r="N74" s="194"/>
      <c r="O74" s="194"/>
      <c r="P74" s="194"/>
      <c r="Q74" s="194"/>
      <c r="R74" s="194"/>
      <c r="S74" s="194"/>
      <c r="T74" s="387"/>
      <c r="U74" s="387"/>
      <c r="V74" s="387"/>
    </row>
    <row r="75" spans="1:22" ht="20.25" customHeight="1" thickBot="1">
      <c r="A75" s="195" t="s">
        <v>311</v>
      </c>
      <c r="B75" s="195"/>
      <c r="C75" s="195" t="s">
        <v>312</v>
      </c>
      <c r="D75" s="293"/>
      <c r="E75" s="293"/>
      <c r="F75" s="194"/>
      <c r="G75" s="194"/>
      <c r="H75" s="194"/>
      <c r="I75" s="194"/>
      <c r="J75" s="194"/>
      <c r="K75" s="194"/>
      <c r="L75" s="194"/>
      <c r="M75" s="194"/>
      <c r="N75" s="194"/>
      <c r="O75" s="194"/>
      <c r="P75" s="194"/>
      <c r="Q75" s="194"/>
      <c r="R75" s="194"/>
      <c r="S75" s="194"/>
      <c r="T75" s="388" t="s">
        <v>149</v>
      </c>
      <c r="U75" s="388"/>
      <c r="V75" s="388"/>
    </row>
    <row r="76" spans="1:22" ht="54.75" customHeight="1">
      <c r="A76" s="389" t="s">
        <v>313</v>
      </c>
      <c r="B76" s="391" t="s">
        <v>314</v>
      </c>
      <c r="C76" s="391" t="s">
        <v>315</v>
      </c>
      <c r="D76" s="393" t="s">
        <v>316</v>
      </c>
      <c r="E76" s="394"/>
      <c r="F76" s="391" t="s">
        <v>317</v>
      </c>
      <c r="G76" s="391" t="s">
        <v>318</v>
      </c>
      <c r="H76" s="391"/>
      <c r="I76" s="391"/>
      <c r="J76" s="391"/>
      <c r="K76" s="391" t="s">
        <v>337</v>
      </c>
      <c r="L76" s="395" t="s">
        <v>319</v>
      </c>
      <c r="M76" s="393" t="s">
        <v>320</v>
      </c>
      <c r="N76" s="394"/>
      <c r="O76" s="393" t="s">
        <v>350</v>
      </c>
      <c r="P76" s="394"/>
      <c r="Q76" s="391" t="s">
        <v>321</v>
      </c>
      <c r="R76" s="393" t="s">
        <v>351</v>
      </c>
      <c r="S76" s="394"/>
      <c r="T76" s="391" t="s">
        <v>352</v>
      </c>
      <c r="U76" s="393" t="s">
        <v>353</v>
      </c>
      <c r="V76" s="397"/>
    </row>
    <row r="77" spans="1:22" ht="52.5" customHeight="1">
      <c r="A77" s="390"/>
      <c r="B77" s="392"/>
      <c r="C77" s="392"/>
      <c r="D77" s="292" t="s">
        <v>322</v>
      </c>
      <c r="E77" s="292" t="s">
        <v>323</v>
      </c>
      <c r="F77" s="392"/>
      <c r="G77" s="292" t="s">
        <v>324</v>
      </c>
      <c r="H77" s="292" t="s">
        <v>325</v>
      </c>
      <c r="I77" s="292" t="s">
        <v>326</v>
      </c>
      <c r="J77" s="292" t="s">
        <v>327</v>
      </c>
      <c r="K77" s="392"/>
      <c r="L77" s="396"/>
      <c r="M77" s="292" t="s">
        <v>328</v>
      </c>
      <c r="N77" s="292" t="s">
        <v>329</v>
      </c>
      <c r="O77" s="292" t="s">
        <v>328</v>
      </c>
      <c r="P77" s="292" t="s">
        <v>329</v>
      </c>
      <c r="Q77" s="392"/>
      <c r="R77" s="292" t="s">
        <v>328</v>
      </c>
      <c r="S77" s="292" t="s">
        <v>330</v>
      </c>
      <c r="T77" s="392"/>
      <c r="U77" s="292" t="s">
        <v>328</v>
      </c>
      <c r="V77" s="217" t="s">
        <v>330</v>
      </c>
    </row>
    <row r="78" spans="1:22" ht="33" customHeight="1">
      <c r="A78" s="198"/>
      <c r="B78" s="199"/>
      <c r="C78" s="200"/>
      <c r="D78" s="218"/>
      <c r="E78" s="201"/>
      <c r="F78" s="202"/>
      <c r="G78" s="202"/>
      <c r="H78" s="202"/>
      <c r="I78" s="202"/>
      <c r="J78" s="203">
        <f>SUM(G78:I78)</f>
        <v>0</v>
      </c>
      <c r="K78" s="203">
        <f>F78-J78</f>
        <v>0</v>
      </c>
      <c r="L78" s="203">
        <f>IF(K78&gt;330,(ROUNDDOWN(K78,0)*250),0)</f>
        <v>0</v>
      </c>
      <c r="M78" s="203">
        <f>D78+L78</f>
        <v>0</v>
      </c>
      <c r="N78" s="203">
        <f>E78</f>
        <v>0</v>
      </c>
      <c r="O78" s="204"/>
      <c r="P78" s="204"/>
      <c r="Q78" s="204"/>
      <c r="R78" s="203">
        <f>M78-O78</f>
        <v>0</v>
      </c>
      <c r="S78" s="203">
        <f>N78-P78</f>
        <v>0</v>
      </c>
      <c r="T78" s="205">
        <f>ROUNDDOWN(R78*20%,-1)</f>
        <v>0</v>
      </c>
      <c r="U78" s="205">
        <f>R78+T78</f>
        <v>0</v>
      </c>
      <c r="V78" s="206">
        <f>S78</f>
        <v>0</v>
      </c>
    </row>
    <row r="79" spans="1:22" ht="33" customHeight="1">
      <c r="A79" s="198"/>
      <c r="B79" s="207"/>
      <c r="C79" s="200"/>
      <c r="D79" s="201"/>
      <c r="E79" s="201"/>
      <c r="F79" s="202"/>
      <c r="G79" s="208"/>
      <c r="H79" s="208"/>
      <c r="I79" s="202"/>
      <c r="J79" s="203">
        <f t="shared" ref="J79:J84" si="29">SUM(G79:I79)</f>
        <v>0</v>
      </c>
      <c r="K79" s="203">
        <f t="shared" ref="K79:K84" si="30">F79-J79</f>
        <v>0</v>
      </c>
      <c r="L79" s="203">
        <f t="shared" ref="L79:L84" si="31">K79*250</f>
        <v>0</v>
      </c>
      <c r="M79" s="203">
        <f t="shared" ref="M79:M84" si="32">D79+L79</f>
        <v>0</v>
      </c>
      <c r="N79" s="203">
        <f t="shared" ref="N79:N84" si="33">E79</f>
        <v>0</v>
      </c>
      <c r="O79" s="204"/>
      <c r="P79" s="204"/>
      <c r="Q79" s="204"/>
      <c r="R79" s="203">
        <f t="shared" ref="R79:R84" si="34">M79-O79</f>
        <v>0</v>
      </c>
      <c r="S79" s="203">
        <f t="shared" ref="S79:S84" si="35">N79-P79</f>
        <v>0</v>
      </c>
      <c r="T79" s="205">
        <f t="shared" ref="T79:T84" si="36">ROUNDDOWN(R79*20%,-1)</f>
        <v>0</v>
      </c>
      <c r="U79" s="205">
        <f t="shared" ref="U79:U84" si="37">R79+T79</f>
        <v>0</v>
      </c>
      <c r="V79" s="206">
        <f t="shared" ref="V79:V84" si="38">S79</f>
        <v>0</v>
      </c>
    </row>
    <row r="80" spans="1:22" ht="33" customHeight="1">
      <c r="A80" s="198"/>
      <c r="B80" s="207"/>
      <c r="C80" s="200"/>
      <c r="D80" s="201"/>
      <c r="E80" s="201"/>
      <c r="F80" s="202"/>
      <c r="G80" s="202"/>
      <c r="H80" s="202"/>
      <c r="I80" s="202"/>
      <c r="J80" s="203">
        <f t="shared" si="29"/>
        <v>0</v>
      </c>
      <c r="K80" s="203">
        <f t="shared" si="30"/>
        <v>0</v>
      </c>
      <c r="L80" s="203">
        <f t="shared" si="31"/>
        <v>0</v>
      </c>
      <c r="M80" s="203">
        <f t="shared" si="32"/>
        <v>0</v>
      </c>
      <c r="N80" s="203">
        <f t="shared" si="33"/>
        <v>0</v>
      </c>
      <c r="O80" s="204"/>
      <c r="P80" s="204"/>
      <c r="Q80" s="204"/>
      <c r="R80" s="203">
        <f t="shared" si="34"/>
        <v>0</v>
      </c>
      <c r="S80" s="203">
        <f t="shared" si="35"/>
        <v>0</v>
      </c>
      <c r="T80" s="205">
        <f t="shared" si="36"/>
        <v>0</v>
      </c>
      <c r="U80" s="205">
        <f t="shared" si="37"/>
        <v>0</v>
      </c>
      <c r="V80" s="206">
        <f t="shared" si="38"/>
        <v>0</v>
      </c>
    </row>
    <row r="81" spans="1:22" ht="33" customHeight="1">
      <c r="A81" s="198"/>
      <c r="B81" s="207"/>
      <c r="C81" s="200"/>
      <c r="D81" s="201"/>
      <c r="E81" s="201"/>
      <c r="F81" s="202"/>
      <c r="G81" s="202"/>
      <c r="H81" s="202"/>
      <c r="I81" s="202"/>
      <c r="J81" s="203">
        <f t="shared" si="29"/>
        <v>0</v>
      </c>
      <c r="K81" s="203">
        <f t="shared" si="30"/>
        <v>0</v>
      </c>
      <c r="L81" s="203">
        <f t="shared" si="31"/>
        <v>0</v>
      </c>
      <c r="M81" s="203">
        <f t="shared" si="32"/>
        <v>0</v>
      </c>
      <c r="N81" s="203">
        <f t="shared" si="33"/>
        <v>0</v>
      </c>
      <c r="O81" s="204"/>
      <c r="P81" s="204"/>
      <c r="Q81" s="204"/>
      <c r="R81" s="203">
        <f t="shared" si="34"/>
        <v>0</v>
      </c>
      <c r="S81" s="203">
        <f t="shared" si="35"/>
        <v>0</v>
      </c>
      <c r="T81" s="205">
        <f t="shared" si="36"/>
        <v>0</v>
      </c>
      <c r="U81" s="205">
        <f t="shared" si="37"/>
        <v>0</v>
      </c>
      <c r="V81" s="206">
        <f t="shared" si="38"/>
        <v>0</v>
      </c>
    </row>
    <row r="82" spans="1:22" ht="33" customHeight="1">
      <c r="A82" s="198"/>
      <c r="B82" s="207"/>
      <c r="C82" s="200"/>
      <c r="D82" s="201"/>
      <c r="E82" s="201"/>
      <c r="F82" s="202"/>
      <c r="G82" s="202"/>
      <c r="H82" s="202"/>
      <c r="I82" s="202"/>
      <c r="J82" s="203">
        <f t="shared" si="29"/>
        <v>0</v>
      </c>
      <c r="K82" s="203">
        <f t="shared" si="30"/>
        <v>0</v>
      </c>
      <c r="L82" s="203">
        <f t="shared" si="31"/>
        <v>0</v>
      </c>
      <c r="M82" s="203">
        <f t="shared" si="32"/>
        <v>0</v>
      </c>
      <c r="N82" s="203">
        <f t="shared" si="33"/>
        <v>0</v>
      </c>
      <c r="O82" s="204"/>
      <c r="P82" s="204"/>
      <c r="Q82" s="204"/>
      <c r="R82" s="203">
        <f t="shared" si="34"/>
        <v>0</v>
      </c>
      <c r="S82" s="203">
        <f t="shared" si="35"/>
        <v>0</v>
      </c>
      <c r="T82" s="205">
        <f t="shared" si="36"/>
        <v>0</v>
      </c>
      <c r="U82" s="205">
        <f t="shared" si="37"/>
        <v>0</v>
      </c>
      <c r="V82" s="206">
        <f t="shared" si="38"/>
        <v>0</v>
      </c>
    </row>
    <row r="83" spans="1:22" ht="33" customHeight="1">
      <c r="A83" s="198"/>
      <c r="B83" s="207"/>
      <c r="C83" s="200"/>
      <c r="D83" s="201"/>
      <c r="E83" s="201"/>
      <c r="F83" s="202"/>
      <c r="G83" s="202"/>
      <c r="H83" s="202"/>
      <c r="I83" s="202"/>
      <c r="J83" s="203">
        <f t="shared" si="29"/>
        <v>0</v>
      </c>
      <c r="K83" s="203">
        <f t="shared" si="30"/>
        <v>0</v>
      </c>
      <c r="L83" s="203">
        <f t="shared" si="31"/>
        <v>0</v>
      </c>
      <c r="M83" s="203">
        <f t="shared" si="32"/>
        <v>0</v>
      </c>
      <c r="N83" s="203">
        <f t="shared" si="33"/>
        <v>0</v>
      </c>
      <c r="O83" s="204"/>
      <c r="P83" s="204"/>
      <c r="Q83" s="204"/>
      <c r="R83" s="203">
        <f t="shared" si="34"/>
        <v>0</v>
      </c>
      <c r="S83" s="203">
        <f t="shared" si="35"/>
        <v>0</v>
      </c>
      <c r="T83" s="205">
        <f t="shared" si="36"/>
        <v>0</v>
      </c>
      <c r="U83" s="205">
        <f t="shared" si="37"/>
        <v>0</v>
      </c>
      <c r="V83" s="206">
        <f t="shared" si="38"/>
        <v>0</v>
      </c>
    </row>
    <row r="84" spans="1:22" ht="33" customHeight="1" thickBot="1">
      <c r="A84" s="209"/>
      <c r="B84" s="210"/>
      <c r="C84" s="211"/>
      <c r="D84" s="212"/>
      <c r="E84" s="212"/>
      <c r="F84" s="213"/>
      <c r="G84" s="213"/>
      <c r="H84" s="213"/>
      <c r="I84" s="213"/>
      <c r="J84" s="214">
        <f t="shared" si="29"/>
        <v>0</v>
      </c>
      <c r="K84" s="214">
        <f t="shared" si="30"/>
        <v>0</v>
      </c>
      <c r="L84" s="214">
        <f t="shared" si="31"/>
        <v>0</v>
      </c>
      <c r="M84" s="214">
        <f t="shared" si="32"/>
        <v>0</v>
      </c>
      <c r="N84" s="214">
        <f t="shared" si="33"/>
        <v>0</v>
      </c>
      <c r="O84" s="213"/>
      <c r="P84" s="213"/>
      <c r="Q84" s="213"/>
      <c r="R84" s="214">
        <f t="shared" si="34"/>
        <v>0</v>
      </c>
      <c r="S84" s="214">
        <f t="shared" si="35"/>
        <v>0</v>
      </c>
      <c r="T84" s="215">
        <f t="shared" si="36"/>
        <v>0</v>
      </c>
      <c r="U84" s="215">
        <f t="shared" si="37"/>
        <v>0</v>
      </c>
      <c r="V84" s="216">
        <f t="shared" si="38"/>
        <v>0</v>
      </c>
    </row>
    <row r="85" spans="1:22" ht="11.25" customHeight="1">
      <c r="A85" s="219"/>
      <c r="B85" s="220"/>
      <c r="C85" s="220"/>
      <c r="D85" s="220"/>
      <c r="E85" s="220"/>
      <c r="F85" s="220"/>
      <c r="G85" s="220"/>
      <c r="H85" s="220"/>
      <c r="I85" s="220"/>
      <c r="J85" s="220"/>
      <c r="K85" s="220"/>
      <c r="L85" s="220"/>
      <c r="M85" s="220"/>
      <c r="N85" s="220"/>
      <c r="O85" s="220"/>
      <c r="P85" s="220"/>
      <c r="Q85" s="220"/>
      <c r="R85" s="220"/>
      <c r="S85" s="220"/>
      <c r="T85" s="220"/>
      <c r="U85" s="220"/>
      <c r="V85" s="221"/>
    </row>
    <row r="86" spans="1:22" ht="18.75" customHeight="1">
      <c r="A86" s="374" t="s">
        <v>339</v>
      </c>
      <c r="B86" s="375"/>
      <c r="C86" s="375"/>
      <c r="D86" s="375"/>
      <c r="E86" s="375"/>
      <c r="F86" s="375"/>
      <c r="G86" s="375"/>
      <c r="H86" s="375"/>
      <c r="I86" s="375"/>
      <c r="J86" s="375"/>
      <c r="K86" s="375"/>
      <c r="L86" s="375"/>
      <c r="M86" s="375"/>
      <c r="N86" s="375"/>
      <c r="O86" s="375"/>
      <c r="P86" s="375"/>
      <c r="Q86" s="375"/>
      <c r="R86" s="375"/>
      <c r="S86" s="375"/>
      <c r="T86" s="375"/>
      <c r="U86" s="375"/>
      <c r="V86" s="376"/>
    </row>
    <row r="87" spans="1:22" ht="18.75" customHeight="1">
      <c r="A87" s="289" t="s">
        <v>331</v>
      </c>
      <c r="B87" s="288"/>
      <c r="C87" s="288"/>
      <c r="D87" s="288"/>
      <c r="E87" s="288"/>
      <c r="F87" s="288"/>
      <c r="G87" s="288"/>
      <c r="H87" s="288"/>
      <c r="I87" s="288"/>
      <c r="J87" s="288"/>
      <c r="K87" s="288"/>
      <c r="L87" s="290"/>
      <c r="M87" s="290"/>
      <c r="N87" s="290"/>
      <c r="O87" s="290"/>
      <c r="P87" s="290"/>
      <c r="Q87" s="290"/>
      <c r="R87" s="290"/>
      <c r="S87" s="290"/>
      <c r="T87" s="290"/>
      <c r="U87" s="290"/>
      <c r="V87" s="291"/>
    </row>
    <row r="88" spans="1:22" ht="18.75" customHeight="1">
      <c r="A88" s="289" t="s">
        <v>332</v>
      </c>
      <c r="B88" s="288"/>
      <c r="C88" s="288"/>
      <c r="D88" s="288"/>
      <c r="E88" s="288"/>
      <c r="F88" s="288"/>
      <c r="G88" s="288"/>
      <c r="H88" s="288"/>
      <c r="I88" s="288"/>
      <c r="J88" s="288"/>
      <c r="K88" s="288"/>
      <c r="L88" s="290"/>
      <c r="M88" s="290"/>
      <c r="N88" s="290"/>
      <c r="O88" s="290"/>
      <c r="P88" s="290"/>
      <c r="Q88" s="290"/>
      <c r="R88" s="290"/>
      <c r="S88" s="290"/>
      <c r="T88" s="290"/>
      <c r="U88" s="290"/>
      <c r="V88" s="291"/>
    </row>
    <row r="89" spans="1:22" ht="18.75" customHeight="1">
      <c r="A89" s="379" t="s">
        <v>333</v>
      </c>
      <c r="B89" s="380"/>
      <c r="C89" s="380"/>
      <c r="D89" s="380"/>
      <c r="E89" s="380"/>
      <c r="F89" s="380"/>
      <c r="G89" s="380"/>
      <c r="H89" s="380"/>
      <c r="I89" s="380"/>
      <c r="J89" s="380"/>
      <c r="K89" s="380"/>
      <c r="L89" s="226"/>
      <c r="M89" s="226"/>
      <c r="N89" s="226"/>
      <c r="O89" s="226"/>
      <c r="P89" s="226"/>
      <c r="Q89" s="226"/>
      <c r="R89" s="226"/>
      <c r="S89" s="226"/>
      <c r="T89" s="226"/>
      <c r="U89" s="226"/>
      <c r="V89" s="227"/>
    </row>
    <row r="90" spans="1:22" ht="18.75" customHeight="1">
      <c r="A90" s="228" t="s">
        <v>334</v>
      </c>
      <c r="B90" s="229"/>
      <c r="C90" s="229"/>
      <c r="D90" s="229"/>
      <c r="E90" s="229"/>
      <c r="F90" s="229"/>
      <c r="G90" s="229"/>
      <c r="H90" s="229"/>
      <c r="I90" s="229"/>
      <c r="J90" s="229"/>
      <c r="K90" s="229"/>
      <c r="L90" s="226"/>
      <c r="M90" s="226"/>
      <c r="N90" s="226"/>
      <c r="O90" s="226"/>
      <c r="P90" s="226"/>
      <c r="Q90" s="226"/>
      <c r="R90" s="226"/>
      <c r="S90" s="226"/>
      <c r="T90" s="226"/>
      <c r="U90" s="226"/>
      <c r="V90" s="227"/>
    </row>
    <row r="91" spans="1:22" s="234" customFormat="1" ht="18.75" customHeight="1">
      <c r="A91" s="377" t="s">
        <v>335</v>
      </c>
      <c r="B91" s="378"/>
      <c r="C91" s="378"/>
      <c r="D91" s="378"/>
      <c r="E91" s="378"/>
      <c r="F91" s="378"/>
      <c r="G91" s="378"/>
      <c r="H91" s="378"/>
      <c r="I91" s="378"/>
      <c r="J91" s="378"/>
      <c r="K91" s="378"/>
      <c r="L91" s="232"/>
      <c r="M91" s="232"/>
      <c r="N91" s="232"/>
      <c r="O91" s="232"/>
      <c r="P91" s="232"/>
      <c r="Q91" s="232"/>
      <c r="R91" s="232"/>
      <c r="S91" s="232"/>
      <c r="T91" s="232"/>
      <c r="U91" s="232"/>
      <c r="V91" s="233"/>
    </row>
    <row r="92" spans="1:22" s="234" customFormat="1" ht="18.75" customHeight="1">
      <c r="A92" s="377" t="s">
        <v>347</v>
      </c>
      <c r="B92" s="378"/>
      <c r="C92" s="378"/>
      <c r="D92" s="378"/>
      <c r="E92" s="378"/>
      <c r="F92" s="378"/>
      <c r="G92" s="378"/>
      <c r="H92" s="378"/>
      <c r="I92" s="378"/>
      <c r="J92" s="378"/>
      <c r="K92" s="378"/>
      <c r="L92" s="235"/>
      <c r="M92" s="235"/>
      <c r="N92" s="235"/>
      <c r="O92" s="235"/>
      <c r="P92" s="235"/>
      <c r="Q92" s="235"/>
      <c r="R92" s="235"/>
      <c r="S92" s="235"/>
      <c r="T92" s="235"/>
      <c r="U92" s="235"/>
      <c r="V92" s="236"/>
    </row>
    <row r="93" spans="1:22" s="234" customFormat="1" ht="18.75" customHeight="1">
      <c r="A93" s="377" t="s">
        <v>348</v>
      </c>
      <c r="B93" s="378"/>
      <c r="C93" s="378"/>
      <c r="D93" s="378"/>
      <c r="E93" s="378"/>
      <c r="F93" s="378"/>
      <c r="G93" s="378"/>
      <c r="H93" s="378"/>
      <c r="I93" s="378"/>
      <c r="J93" s="378"/>
      <c r="K93" s="378"/>
      <c r="L93" s="235"/>
      <c r="M93" s="235"/>
      <c r="N93" s="235"/>
      <c r="O93" s="235"/>
      <c r="P93" s="235"/>
      <c r="Q93" s="235"/>
      <c r="R93" s="235"/>
      <c r="S93" s="235"/>
      <c r="T93" s="235"/>
      <c r="U93" s="235"/>
      <c r="V93" s="236"/>
    </row>
    <row r="94" spans="1:22" ht="18.75" customHeight="1">
      <c r="A94" s="379" t="s">
        <v>354</v>
      </c>
      <c r="B94" s="380"/>
      <c r="C94" s="380"/>
      <c r="D94" s="380"/>
      <c r="E94" s="380"/>
      <c r="F94" s="380"/>
      <c r="G94" s="380"/>
      <c r="H94" s="380"/>
      <c r="I94" s="380"/>
      <c r="J94" s="380"/>
      <c r="K94" s="380"/>
      <c r="L94" s="230"/>
      <c r="M94" s="230"/>
      <c r="N94" s="230"/>
      <c r="O94" s="230"/>
      <c r="P94" s="230"/>
      <c r="Q94" s="230"/>
      <c r="R94" s="230"/>
      <c r="S94" s="230"/>
      <c r="T94" s="230"/>
      <c r="U94" s="230"/>
      <c r="V94" s="231"/>
    </row>
    <row r="95" spans="1:22" ht="18.75" customHeight="1">
      <c r="A95" s="379" t="s">
        <v>344</v>
      </c>
      <c r="B95" s="380"/>
      <c r="C95" s="380"/>
      <c r="D95" s="380"/>
      <c r="E95" s="380"/>
      <c r="F95" s="380"/>
      <c r="G95" s="380"/>
      <c r="H95" s="380"/>
      <c r="I95" s="380"/>
      <c r="J95" s="380"/>
      <c r="K95" s="380"/>
      <c r="L95" s="230"/>
      <c r="M95" s="230"/>
      <c r="N95" s="230"/>
      <c r="O95" s="230"/>
      <c r="P95" s="230"/>
      <c r="Q95" s="230"/>
      <c r="R95" s="230"/>
      <c r="S95" s="230"/>
      <c r="T95" s="230"/>
      <c r="U95" s="230"/>
      <c r="V95" s="231"/>
    </row>
    <row r="96" spans="1:22" ht="33" customHeight="1">
      <c r="A96" s="381" t="s">
        <v>349</v>
      </c>
      <c r="B96" s="380"/>
      <c r="C96" s="380"/>
      <c r="D96" s="380"/>
      <c r="E96" s="380"/>
      <c r="F96" s="380"/>
      <c r="G96" s="380"/>
      <c r="H96" s="380"/>
      <c r="I96" s="380"/>
      <c r="J96" s="380"/>
      <c r="K96" s="380"/>
      <c r="L96" s="380"/>
      <c r="M96" s="380"/>
      <c r="N96" s="380"/>
      <c r="O96" s="380"/>
      <c r="P96" s="380"/>
      <c r="Q96" s="380"/>
      <c r="R96" s="380"/>
      <c r="S96" s="380"/>
      <c r="T96" s="380"/>
      <c r="U96" s="380"/>
      <c r="V96" s="382"/>
    </row>
    <row r="100" spans="1:22" ht="39.75" customHeight="1">
      <c r="A100" s="383" t="s">
        <v>357</v>
      </c>
      <c r="B100" s="384"/>
      <c r="C100" s="384"/>
      <c r="D100" s="384"/>
      <c r="E100" s="384"/>
      <c r="F100" s="384"/>
      <c r="G100" s="384"/>
      <c r="H100" s="384"/>
      <c r="I100" s="384"/>
      <c r="J100" s="384"/>
      <c r="K100" s="384"/>
      <c r="L100" s="384"/>
      <c r="M100" s="384"/>
      <c r="N100" s="384"/>
      <c r="O100" s="384"/>
      <c r="P100" s="384"/>
      <c r="Q100" s="384"/>
      <c r="R100" s="384"/>
      <c r="S100" s="384"/>
      <c r="T100" s="385"/>
      <c r="U100" s="385"/>
      <c r="V100" s="385"/>
    </row>
    <row r="101" spans="1:22" ht="18.75" customHeight="1">
      <c r="A101" s="386" t="s">
        <v>452</v>
      </c>
      <c r="B101" s="386"/>
      <c r="C101" s="194"/>
      <c r="D101" s="194"/>
      <c r="E101" s="194"/>
      <c r="F101" s="194"/>
      <c r="G101" s="194"/>
      <c r="H101" s="194"/>
      <c r="I101" s="194"/>
      <c r="J101" s="194"/>
      <c r="K101" s="194"/>
      <c r="L101" s="194"/>
      <c r="M101" s="194"/>
      <c r="N101" s="194"/>
      <c r="O101" s="194"/>
      <c r="P101" s="194"/>
      <c r="Q101" s="194"/>
      <c r="R101" s="194"/>
      <c r="S101" s="194"/>
      <c r="T101" s="387"/>
      <c r="U101" s="387"/>
      <c r="V101" s="387"/>
    </row>
    <row r="102" spans="1:22" ht="20.25" customHeight="1" thickBot="1">
      <c r="A102" s="195" t="s">
        <v>311</v>
      </c>
      <c r="B102" s="195"/>
      <c r="C102" s="195" t="s">
        <v>312</v>
      </c>
      <c r="D102" s="306"/>
      <c r="E102" s="306"/>
      <c r="F102" s="194"/>
      <c r="G102" s="194"/>
      <c r="H102" s="194"/>
      <c r="I102" s="194"/>
      <c r="J102" s="194"/>
      <c r="K102" s="194"/>
      <c r="L102" s="194"/>
      <c r="M102" s="194"/>
      <c r="N102" s="194"/>
      <c r="O102" s="194"/>
      <c r="P102" s="194"/>
      <c r="Q102" s="194"/>
      <c r="R102" s="194"/>
      <c r="S102" s="194"/>
      <c r="T102" s="388" t="s">
        <v>149</v>
      </c>
      <c r="U102" s="388"/>
      <c r="V102" s="388"/>
    </row>
    <row r="103" spans="1:22" ht="54.75" customHeight="1">
      <c r="A103" s="389" t="s">
        <v>313</v>
      </c>
      <c r="B103" s="391" t="s">
        <v>314</v>
      </c>
      <c r="C103" s="391" t="s">
        <v>315</v>
      </c>
      <c r="D103" s="393" t="s">
        <v>316</v>
      </c>
      <c r="E103" s="394"/>
      <c r="F103" s="391" t="s">
        <v>317</v>
      </c>
      <c r="G103" s="391" t="s">
        <v>318</v>
      </c>
      <c r="H103" s="391"/>
      <c r="I103" s="391"/>
      <c r="J103" s="391"/>
      <c r="K103" s="391" t="s">
        <v>337</v>
      </c>
      <c r="L103" s="395" t="s">
        <v>319</v>
      </c>
      <c r="M103" s="393" t="s">
        <v>320</v>
      </c>
      <c r="N103" s="394"/>
      <c r="O103" s="393" t="s">
        <v>350</v>
      </c>
      <c r="P103" s="394"/>
      <c r="Q103" s="391" t="s">
        <v>321</v>
      </c>
      <c r="R103" s="393" t="s">
        <v>351</v>
      </c>
      <c r="S103" s="394"/>
      <c r="T103" s="391" t="s">
        <v>352</v>
      </c>
      <c r="U103" s="393" t="s">
        <v>353</v>
      </c>
      <c r="V103" s="397"/>
    </row>
    <row r="104" spans="1:22" ht="52.5" customHeight="1">
      <c r="A104" s="390"/>
      <c r="B104" s="392"/>
      <c r="C104" s="392"/>
      <c r="D104" s="307" t="s">
        <v>322</v>
      </c>
      <c r="E104" s="307" t="s">
        <v>323</v>
      </c>
      <c r="F104" s="392"/>
      <c r="G104" s="307" t="s">
        <v>324</v>
      </c>
      <c r="H104" s="307" t="s">
        <v>325</v>
      </c>
      <c r="I104" s="307" t="s">
        <v>326</v>
      </c>
      <c r="J104" s="307" t="s">
        <v>327</v>
      </c>
      <c r="K104" s="392"/>
      <c r="L104" s="396"/>
      <c r="M104" s="307" t="s">
        <v>328</v>
      </c>
      <c r="N104" s="307" t="s">
        <v>329</v>
      </c>
      <c r="O104" s="307" t="s">
        <v>328</v>
      </c>
      <c r="P104" s="307" t="s">
        <v>329</v>
      </c>
      <c r="Q104" s="392"/>
      <c r="R104" s="307" t="s">
        <v>328</v>
      </c>
      <c r="S104" s="307" t="s">
        <v>330</v>
      </c>
      <c r="T104" s="392"/>
      <c r="U104" s="307" t="s">
        <v>328</v>
      </c>
      <c r="V104" s="217" t="s">
        <v>330</v>
      </c>
    </row>
    <row r="105" spans="1:22" ht="33" customHeight="1">
      <c r="A105" s="198"/>
      <c r="B105" s="199"/>
      <c r="C105" s="200"/>
      <c r="D105" s="218"/>
      <c r="E105" s="201"/>
      <c r="F105" s="202"/>
      <c r="G105" s="202"/>
      <c r="H105" s="202"/>
      <c r="I105" s="202"/>
      <c r="J105" s="203">
        <f>SUM(G105:I105)</f>
        <v>0</v>
      </c>
      <c r="K105" s="203">
        <f>F105-J105</f>
        <v>0</v>
      </c>
      <c r="L105" s="203">
        <f>IF(K105&gt;330,(ROUNDDOWN(K105,0)*250),0)</f>
        <v>0</v>
      </c>
      <c r="M105" s="203">
        <f>D105+L105</f>
        <v>0</v>
      </c>
      <c r="N105" s="203">
        <f>E105</f>
        <v>0</v>
      </c>
      <c r="O105" s="204"/>
      <c r="P105" s="204"/>
      <c r="Q105" s="204"/>
      <c r="R105" s="203">
        <f>M105-O105</f>
        <v>0</v>
      </c>
      <c r="S105" s="203">
        <f>N105-P105</f>
        <v>0</v>
      </c>
      <c r="T105" s="205">
        <f>ROUNDDOWN(R105*20%,-1)</f>
        <v>0</v>
      </c>
      <c r="U105" s="205">
        <f>R105+T105</f>
        <v>0</v>
      </c>
      <c r="V105" s="206">
        <f>S105</f>
        <v>0</v>
      </c>
    </row>
    <row r="106" spans="1:22" ht="33" customHeight="1">
      <c r="A106" s="198"/>
      <c r="B106" s="207"/>
      <c r="C106" s="200"/>
      <c r="D106" s="201"/>
      <c r="E106" s="201"/>
      <c r="F106" s="202"/>
      <c r="G106" s="208"/>
      <c r="H106" s="208"/>
      <c r="I106" s="202"/>
      <c r="J106" s="203">
        <f t="shared" ref="J106:J111" si="39">SUM(G106:I106)</f>
        <v>0</v>
      </c>
      <c r="K106" s="203">
        <f t="shared" ref="K106:K111" si="40">F106-J106</f>
        <v>0</v>
      </c>
      <c r="L106" s="203">
        <f t="shared" ref="L106:L111" si="41">K106*250</f>
        <v>0</v>
      </c>
      <c r="M106" s="203">
        <f t="shared" ref="M106:M111" si="42">D106+L106</f>
        <v>0</v>
      </c>
      <c r="N106" s="203">
        <f t="shared" ref="N106:N111" si="43">E106</f>
        <v>0</v>
      </c>
      <c r="O106" s="204"/>
      <c r="P106" s="204"/>
      <c r="Q106" s="204"/>
      <c r="R106" s="203">
        <f t="shared" ref="R106:R111" si="44">M106-O106</f>
        <v>0</v>
      </c>
      <c r="S106" s="203">
        <f t="shared" ref="S106:S111" si="45">N106-P106</f>
        <v>0</v>
      </c>
      <c r="T106" s="205">
        <f t="shared" ref="T106:T111" si="46">ROUNDDOWN(R106*20%,-1)</f>
        <v>0</v>
      </c>
      <c r="U106" s="205">
        <f t="shared" ref="U106:U111" si="47">R106+T106</f>
        <v>0</v>
      </c>
      <c r="V106" s="206">
        <f t="shared" ref="V106:V111" si="48">S106</f>
        <v>0</v>
      </c>
    </row>
    <row r="107" spans="1:22" ht="33" customHeight="1">
      <c r="A107" s="198"/>
      <c r="B107" s="207"/>
      <c r="C107" s="200"/>
      <c r="D107" s="201"/>
      <c r="E107" s="201"/>
      <c r="F107" s="202"/>
      <c r="G107" s="202"/>
      <c r="H107" s="202"/>
      <c r="I107" s="202"/>
      <c r="J107" s="203">
        <f t="shared" si="39"/>
        <v>0</v>
      </c>
      <c r="K107" s="203">
        <f t="shared" si="40"/>
        <v>0</v>
      </c>
      <c r="L107" s="203">
        <f t="shared" si="41"/>
        <v>0</v>
      </c>
      <c r="M107" s="203">
        <f t="shared" si="42"/>
        <v>0</v>
      </c>
      <c r="N107" s="203">
        <f t="shared" si="43"/>
        <v>0</v>
      </c>
      <c r="O107" s="204"/>
      <c r="P107" s="204"/>
      <c r="Q107" s="204"/>
      <c r="R107" s="203">
        <f t="shared" si="44"/>
        <v>0</v>
      </c>
      <c r="S107" s="203">
        <f t="shared" si="45"/>
        <v>0</v>
      </c>
      <c r="T107" s="205">
        <f t="shared" si="46"/>
        <v>0</v>
      </c>
      <c r="U107" s="205">
        <f t="shared" si="47"/>
        <v>0</v>
      </c>
      <c r="V107" s="206">
        <f t="shared" si="48"/>
        <v>0</v>
      </c>
    </row>
    <row r="108" spans="1:22" ht="33" customHeight="1">
      <c r="A108" s="198"/>
      <c r="B108" s="207"/>
      <c r="C108" s="200"/>
      <c r="D108" s="201"/>
      <c r="E108" s="201"/>
      <c r="F108" s="202"/>
      <c r="G108" s="202"/>
      <c r="H108" s="202"/>
      <c r="I108" s="202"/>
      <c r="J108" s="203">
        <f t="shared" si="39"/>
        <v>0</v>
      </c>
      <c r="K108" s="203">
        <f t="shared" si="40"/>
        <v>0</v>
      </c>
      <c r="L108" s="203">
        <f t="shared" si="41"/>
        <v>0</v>
      </c>
      <c r="M108" s="203">
        <f t="shared" si="42"/>
        <v>0</v>
      </c>
      <c r="N108" s="203">
        <f t="shared" si="43"/>
        <v>0</v>
      </c>
      <c r="O108" s="204"/>
      <c r="P108" s="204"/>
      <c r="Q108" s="204"/>
      <c r="R108" s="203">
        <f t="shared" si="44"/>
        <v>0</v>
      </c>
      <c r="S108" s="203">
        <f t="shared" si="45"/>
        <v>0</v>
      </c>
      <c r="T108" s="205">
        <f t="shared" si="46"/>
        <v>0</v>
      </c>
      <c r="U108" s="205">
        <f t="shared" si="47"/>
        <v>0</v>
      </c>
      <c r="V108" s="206">
        <f t="shared" si="48"/>
        <v>0</v>
      </c>
    </row>
    <row r="109" spans="1:22" ht="33" customHeight="1">
      <c r="A109" s="198"/>
      <c r="B109" s="207"/>
      <c r="C109" s="200"/>
      <c r="D109" s="201"/>
      <c r="E109" s="201"/>
      <c r="F109" s="202"/>
      <c r="G109" s="202"/>
      <c r="H109" s="202"/>
      <c r="I109" s="202"/>
      <c r="J109" s="203">
        <f t="shared" si="39"/>
        <v>0</v>
      </c>
      <c r="K109" s="203">
        <f t="shared" si="40"/>
        <v>0</v>
      </c>
      <c r="L109" s="203">
        <f t="shared" si="41"/>
        <v>0</v>
      </c>
      <c r="M109" s="203">
        <f t="shared" si="42"/>
        <v>0</v>
      </c>
      <c r="N109" s="203">
        <f t="shared" si="43"/>
        <v>0</v>
      </c>
      <c r="O109" s="204"/>
      <c r="P109" s="204"/>
      <c r="Q109" s="204"/>
      <c r="R109" s="203">
        <f t="shared" si="44"/>
        <v>0</v>
      </c>
      <c r="S109" s="203">
        <f t="shared" si="45"/>
        <v>0</v>
      </c>
      <c r="T109" s="205">
        <f t="shared" si="46"/>
        <v>0</v>
      </c>
      <c r="U109" s="205">
        <f t="shared" si="47"/>
        <v>0</v>
      </c>
      <c r="V109" s="206">
        <f t="shared" si="48"/>
        <v>0</v>
      </c>
    </row>
    <row r="110" spans="1:22" ht="33" customHeight="1">
      <c r="A110" s="198"/>
      <c r="B110" s="207"/>
      <c r="C110" s="200"/>
      <c r="D110" s="201"/>
      <c r="E110" s="201"/>
      <c r="F110" s="202"/>
      <c r="G110" s="202"/>
      <c r="H110" s="202"/>
      <c r="I110" s="202"/>
      <c r="J110" s="203">
        <f t="shared" si="39"/>
        <v>0</v>
      </c>
      <c r="K110" s="203">
        <f t="shared" si="40"/>
        <v>0</v>
      </c>
      <c r="L110" s="203">
        <f t="shared" si="41"/>
        <v>0</v>
      </c>
      <c r="M110" s="203">
        <f t="shared" si="42"/>
        <v>0</v>
      </c>
      <c r="N110" s="203">
        <f t="shared" si="43"/>
        <v>0</v>
      </c>
      <c r="O110" s="204"/>
      <c r="P110" s="204"/>
      <c r="Q110" s="204"/>
      <c r="R110" s="203">
        <f t="shared" si="44"/>
        <v>0</v>
      </c>
      <c r="S110" s="203">
        <f t="shared" si="45"/>
        <v>0</v>
      </c>
      <c r="T110" s="205">
        <f t="shared" si="46"/>
        <v>0</v>
      </c>
      <c r="U110" s="205">
        <f t="shared" si="47"/>
        <v>0</v>
      </c>
      <c r="V110" s="206">
        <f t="shared" si="48"/>
        <v>0</v>
      </c>
    </row>
    <row r="111" spans="1:22" ht="33" customHeight="1" thickBot="1">
      <c r="A111" s="209"/>
      <c r="B111" s="210"/>
      <c r="C111" s="211"/>
      <c r="D111" s="212"/>
      <c r="E111" s="212"/>
      <c r="F111" s="213"/>
      <c r="G111" s="213"/>
      <c r="H111" s="213"/>
      <c r="I111" s="213"/>
      <c r="J111" s="214">
        <f t="shared" si="39"/>
        <v>0</v>
      </c>
      <c r="K111" s="214">
        <f t="shared" si="40"/>
        <v>0</v>
      </c>
      <c r="L111" s="214">
        <f t="shared" si="41"/>
        <v>0</v>
      </c>
      <c r="M111" s="214">
        <f t="shared" si="42"/>
        <v>0</v>
      </c>
      <c r="N111" s="214">
        <f t="shared" si="43"/>
        <v>0</v>
      </c>
      <c r="O111" s="213"/>
      <c r="P111" s="213"/>
      <c r="Q111" s="213"/>
      <c r="R111" s="214">
        <f t="shared" si="44"/>
        <v>0</v>
      </c>
      <c r="S111" s="214">
        <f t="shared" si="45"/>
        <v>0</v>
      </c>
      <c r="T111" s="215">
        <f t="shared" si="46"/>
        <v>0</v>
      </c>
      <c r="U111" s="215">
        <f t="shared" si="47"/>
        <v>0</v>
      </c>
      <c r="V111" s="216">
        <f t="shared" si="48"/>
        <v>0</v>
      </c>
    </row>
    <row r="112" spans="1:22" ht="11.25" customHeight="1">
      <c r="A112" s="219"/>
      <c r="B112" s="220"/>
      <c r="C112" s="220"/>
      <c r="D112" s="220"/>
      <c r="E112" s="220"/>
      <c r="F112" s="220"/>
      <c r="G112" s="220"/>
      <c r="H112" s="220"/>
      <c r="I112" s="220"/>
      <c r="J112" s="220"/>
      <c r="K112" s="220"/>
      <c r="L112" s="220"/>
      <c r="M112" s="220"/>
      <c r="N112" s="220"/>
      <c r="O112" s="220"/>
      <c r="P112" s="220"/>
      <c r="Q112" s="220"/>
      <c r="R112" s="220"/>
      <c r="S112" s="220"/>
      <c r="T112" s="220"/>
      <c r="U112" s="220"/>
      <c r="V112" s="221"/>
    </row>
    <row r="113" spans="1:22" ht="18.75" customHeight="1">
      <c r="A113" s="374" t="s">
        <v>339</v>
      </c>
      <c r="B113" s="375"/>
      <c r="C113" s="375"/>
      <c r="D113" s="375"/>
      <c r="E113" s="375"/>
      <c r="F113" s="375"/>
      <c r="G113" s="375"/>
      <c r="H113" s="375"/>
      <c r="I113" s="375"/>
      <c r="J113" s="375"/>
      <c r="K113" s="375"/>
      <c r="L113" s="375"/>
      <c r="M113" s="375"/>
      <c r="N113" s="375"/>
      <c r="O113" s="375"/>
      <c r="P113" s="375"/>
      <c r="Q113" s="375"/>
      <c r="R113" s="375"/>
      <c r="S113" s="375"/>
      <c r="T113" s="375"/>
      <c r="U113" s="375"/>
      <c r="V113" s="376"/>
    </row>
    <row r="114" spans="1:22" ht="18.75" customHeight="1">
      <c r="A114" s="310" t="s">
        <v>331</v>
      </c>
      <c r="B114" s="311"/>
      <c r="C114" s="311"/>
      <c r="D114" s="311"/>
      <c r="E114" s="311"/>
      <c r="F114" s="311"/>
      <c r="G114" s="311"/>
      <c r="H114" s="311"/>
      <c r="I114" s="311"/>
      <c r="J114" s="311"/>
      <c r="K114" s="311"/>
      <c r="L114" s="308"/>
      <c r="M114" s="308"/>
      <c r="N114" s="308"/>
      <c r="O114" s="308"/>
      <c r="P114" s="308"/>
      <c r="Q114" s="308"/>
      <c r="R114" s="308"/>
      <c r="S114" s="308"/>
      <c r="T114" s="308"/>
      <c r="U114" s="308"/>
      <c r="V114" s="309"/>
    </row>
    <row r="115" spans="1:22" ht="18.75" customHeight="1">
      <c r="A115" s="310" t="s">
        <v>332</v>
      </c>
      <c r="B115" s="311"/>
      <c r="C115" s="311"/>
      <c r="D115" s="311"/>
      <c r="E115" s="311"/>
      <c r="F115" s="311"/>
      <c r="G115" s="311"/>
      <c r="H115" s="311"/>
      <c r="I115" s="311"/>
      <c r="J115" s="311"/>
      <c r="K115" s="311"/>
      <c r="L115" s="308"/>
      <c r="M115" s="308"/>
      <c r="N115" s="308"/>
      <c r="O115" s="308"/>
      <c r="P115" s="308"/>
      <c r="Q115" s="308"/>
      <c r="R115" s="308"/>
      <c r="S115" s="308"/>
      <c r="T115" s="308"/>
      <c r="U115" s="308"/>
      <c r="V115" s="309"/>
    </row>
    <row r="116" spans="1:22" ht="18.75" customHeight="1">
      <c r="A116" s="379" t="s">
        <v>333</v>
      </c>
      <c r="B116" s="380"/>
      <c r="C116" s="380"/>
      <c r="D116" s="380"/>
      <c r="E116" s="380"/>
      <c r="F116" s="380"/>
      <c r="G116" s="380"/>
      <c r="H116" s="380"/>
      <c r="I116" s="380"/>
      <c r="J116" s="380"/>
      <c r="K116" s="380"/>
      <c r="L116" s="226"/>
      <c r="M116" s="226"/>
      <c r="N116" s="226"/>
      <c r="O116" s="226"/>
      <c r="P116" s="226"/>
      <c r="Q116" s="226"/>
      <c r="R116" s="226"/>
      <c r="S116" s="226"/>
      <c r="T116" s="226"/>
      <c r="U116" s="226"/>
      <c r="V116" s="227"/>
    </row>
    <row r="117" spans="1:22" ht="18.75" customHeight="1">
      <c r="A117" s="228" t="s">
        <v>334</v>
      </c>
      <c r="B117" s="229"/>
      <c r="C117" s="229"/>
      <c r="D117" s="229"/>
      <c r="E117" s="229"/>
      <c r="F117" s="229"/>
      <c r="G117" s="229"/>
      <c r="H117" s="229"/>
      <c r="I117" s="229"/>
      <c r="J117" s="229"/>
      <c r="K117" s="229"/>
      <c r="L117" s="226"/>
      <c r="M117" s="226"/>
      <c r="N117" s="226"/>
      <c r="O117" s="226"/>
      <c r="P117" s="226"/>
      <c r="Q117" s="226"/>
      <c r="R117" s="226"/>
      <c r="S117" s="226"/>
      <c r="T117" s="226"/>
      <c r="U117" s="226"/>
      <c r="V117" s="227"/>
    </row>
    <row r="118" spans="1:22" s="234" customFormat="1" ht="18.75" customHeight="1">
      <c r="A118" s="377" t="s">
        <v>335</v>
      </c>
      <c r="B118" s="378"/>
      <c r="C118" s="378"/>
      <c r="D118" s="378"/>
      <c r="E118" s="378"/>
      <c r="F118" s="378"/>
      <c r="G118" s="378"/>
      <c r="H118" s="378"/>
      <c r="I118" s="378"/>
      <c r="J118" s="378"/>
      <c r="K118" s="378"/>
      <c r="L118" s="232"/>
      <c r="M118" s="232"/>
      <c r="N118" s="232"/>
      <c r="O118" s="232"/>
      <c r="P118" s="232"/>
      <c r="Q118" s="232"/>
      <c r="R118" s="232"/>
      <c r="S118" s="232"/>
      <c r="T118" s="232"/>
      <c r="U118" s="232"/>
      <c r="V118" s="233"/>
    </row>
    <row r="119" spans="1:22" s="234" customFormat="1" ht="18.75" customHeight="1">
      <c r="A119" s="377" t="s">
        <v>347</v>
      </c>
      <c r="B119" s="378"/>
      <c r="C119" s="378"/>
      <c r="D119" s="378"/>
      <c r="E119" s="378"/>
      <c r="F119" s="378"/>
      <c r="G119" s="378"/>
      <c r="H119" s="378"/>
      <c r="I119" s="378"/>
      <c r="J119" s="378"/>
      <c r="K119" s="378"/>
      <c r="L119" s="235"/>
      <c r="M119" s="235"/>
      <c r="N119" s="235"/>
      <c r="O119" s="235"/>
      <c r="P119" s="235"/>
      <c r="Q119" s="235"/>
      <c r="R119" s="235"/>
      <c r="S119" s="235"/>
      <c r="T119" s="235"/>
      <c r="U119" s="235"/>
      <c r="V119" s="236"/>
    </row>
    <row r="120" spans="1:22" s="234" customFormat="1" ht="18.75" customHeight="1">
      <c r="A120" s="377" t="s">
        <v>348</v>
      </c>
      <c r="B120" s="378"/>
      <c r="C120" s="378"/>
      <c r="D120" s="378"/>
      <c r="E120" s="378"/>
      <c r="F120" s="378"/>
      <c r="G120" s="378"/>
      <c r="H120" s="378"/>
      <c r="I120" s="378"/>
      <c r="J120" s="378"/>
      <c r="K120" s="378"/>
      <c r="L120" s="235"/>
      <c r="M120" s="235"/>
      <c r="N120" s="235"/>
      <c r="O120" s="235"/>
      <c r="P120" s="235"/>
      <c r="Q120" s="235"/>
      <c r="R120" s="235"/>
      <c r="S120" s="235"/>
      <c r="T120" s="235"/>
      <c r="U120" s="235"/>
      <c r="V120" s="236"/>
    </row>
    <row r="121" spans="1:22" ht="18.75" customHeight="1">
      <c r="A121" s="379" t="s">
        <v>354</v>
      </c>
      <c r="B121" s="380"/>
      <c r="C121" s="380"/>
      <c r="D121" s="380"/>
      <c r="E121" s="380"/>
      <c r="F121" s="380"/>
      <c r="G121" s="380"/>
      <c r="H121" s="380"/>
      <c r="I121" s="380"/>
      <c r="J121" s="380"/>
      <c r="K121" s="380"/>
      <c r="L121" s="230"/>
      <c r="M121" s="230"/>
      <c r="N121" s="230"/>
      <c r="O121" s="230"/>
      <c r="P121" s="230"/>
      <c r="Q121" s="230"/>
      <c r="R121" s="230"/>
      <c r="S121" s="230"/>
      <c r="T121" s="230"/>
      <c r="U121" s="230"/>
      <c r="V121" s="231"/>
    </row>
    <row r="122" spans="1:22" ht="18.75" customHeight="1">
      <c r="A122" s="379" t="s">
        <v>344</v>
      </c>
      <c r="B122" s="380"/>
      <c r="C122" s="380"/>
      <c r="D122" s="380"/>
      <c r="E122" s="380"/>
      <c r="F122" s="380"/>
      <c r="G122" s="380"/>
      <c r="H122" s="380"/>
      <c r="I122" s="380"/>
      <c r="J122" s="380"/>
      <c r="K122" s="380"/>
      <c r="L122" s="230"/>
      <c r="M122" s="230"/>
      <c r="N122" s="230"/>
      <c r="O122" s="230"/>
      <c r="P122" s="230"/>
      <c r="Q122" s="230"/>
      <c r="R122" s="230"/>
      <c r="S122" s="230"/>
      <c r="T122" s="230"/>
      <c r="U122" s="230"/>
      <c r="V122" s="231"/>
    </row>
    <row r="123" spans="1:22" ht="33" customHeight="1">
      <c r="A123" s="381" t="s">
        <v>349</v>
      </c>
      <c r="B123" s="380"/>
      <c r="C123" s="380"/>
      <c r="D123" s="380"/>
      <c r="E123" s="380"/>
      <c r="F123" s="380"/>
      <c r="G123" s="380"/>
      <c r="H123" s="380"/>
      <c r="I123" s="380"/>
      <c r="J123" s="380"/>
      <c r="K123" s="380"/>
      <c r="L123" s="380"/>
      <c r="M123" s="380"/>
      <c r="N123" s="380"/>
      <c r="O123" s="380"/>
      <c r="P123" s="380"/>
      <c r="Q123" s="380"/>
      <c r="R123" s="380"/>
      <c r="S123" s="380"/>
      <c r="T123" s="380"/>
      <c r="U123" s="380"/>
      <c r="V123" s="382"/>
    </row>
  </sheetData>
  <mergeCells count="130">
    <mergeCell ref="A41:K41"/>
    <mergeCell ref="A43:K43"/>
    <mergeCell ref="L28:L29"/>
    <mergeCell ref="M28:N28"/>
    <mergeCell ref="O28:P28"/>
    <mergeCell ref="Q28:Q29"/>
    <mergeCell ref="R28:S28"/>
    <mergeCell ref="A92:K92"/>
    <mergeCell ref="A93:K93"/>
    <mergeCell ref="A72:V72"/>
    <mergeCell ref="A67:K67"/>
    <mergeCell ref="A68:K68"/>
    <mergeCell ref="A69:K69"/>
    <mergeCell ref="A70:K70"/>
    <mergeCell ref="A71:K71"/>
    <mergeCell ref="A62:V62"/>
    <mergeCell ref="A65:K65"/>
    <mergeCell ref="K52:K53"/>
    <mergeCell ref="L52:L53"/>
    <mergeCell ref="M52:N52"/>
    <mergeCell ref="O52:P52"/>
    <mergeCell ref="Q52:Q53"/>
    <mergeCell ref="A50:B50"/>
    <mergeCell ref="T50:V50"/>
    <mergeCell ref="A94:K94"/>
    <mergeCell ref="A95:K95"/>
    <mergeCell ref="A96:V96"/>
    <mergeCell ref="T76:T77"/>
    <mergeCell ref="U76:V76"/>
    <mergeCell ref="A86:V86"/>
    <mergeCell ref="A89:K89"/>
    <mergeCell ref="A91:K91"/>
    <mergeCell ref="A73:V73"/>
    <mergeCell ref="A74:B74"/>
    <mergeCell ref="T74:V74"/>
    <mergeCell ref="T75:V75"/>
    <mergeCell ref="A76:A77"/>
    <mergeCell ref="B76:B77"/>
    <mergeCell ref="C76:C77"/>
    <mergeCell ref="D76:E76"/>
    <mergeCell ref="F76:F77"/>
    <mergeCell ref="G76:J76"/>
    <mergeCell ref="K76:K77"/>
    <mergeCell ref="L76:L77"/>
    <mergeCell ref="M76:N76"/>
    <mergeCell ref="O76:P76"/>
    <mergeCell ref="Q76:Q77"/>
    <mergeCell ref="R76:S76"/>
    <mergeCell ref="A21:K21"/>
    <mergeCell ref="A22:K22"/>
    <mergeCell ref="A23:K23"/>
    <mergeCell ref="A24:V24"/>
    <mergeCell ref="A49:V49"/>
    <mergeCell ref="A25:V25"/>
    <mergeCell ref="A26:B26"/>
    <mergeCell ref="T26:V26"/>
    <mergeCell ref="T27:V27"/>
    <mergeCell ref="A28:A29"/>
    <mergeCell ref="B28:B29"/>
    <mergeCell ref="C28:C29"/>
    <mergeCell ref="D28:E28"/>
    <mergeCell ref="F28:F29"/>
    <mergeCell ref="G28:J28"/>
    <mergeCell ref="K28:K29"/>
    <mergeCell ref="A44:K44"/>
    <mergeCell ref="A45:K45"/>
    <mergeCell ref="A46:K46"/>
    <mergeCell ref="A47:K47"/>
    <mergeCell ref="A48:V48"/>
    <mergeCell ref="T28:T29"/>
    <mergeCell ref="U28:V28"/>
    <mergeCell ref="A38:V38"/>
    <mergeCell ref="T51:V51"/>
    <mergeCell ref="A52:A53"/>
    <mergeCell ref="B52:B53"/>
    <mergeCell ref="C52:C53"/>
    <mergeCell ref="D52:E52"/>
    <mergeCell ref="F52:F53"/>
    <mergeCell ref="G52:J52"/>
    <mergeCell ref="R52:S52"/>
    <mergeCell ref="T52:T53"/>
    <mergeCell ref="U52:V52"/>
    <mergeCell ref="T103:T104"/>
    <mergeCell ref="U103:V103"/>
    <mergeCell ref="A1:V1"/>
    <mergeCell ref="A2:B2"/>
    <mergeCell ref="T2:V2"/>
    <mergeCell ref="T3:V3"/>
    <mergeCell ref="A4:A5"/>
    <mergeCell ref="B4:B5"/>
    <mergeCell ref="C4:C5"/>
    <mergeCell ref="D4:E4"/>
    <mergeCell ref="F4:F5"/>
    <mergeCell ref="G4:J4"/>
    <mergeCell ref="T4:T5"/>
    <mergeCell ref="U4:V4"/>
    <mergeCell ref="A20:K20"/>
    <mergeCell ref="K4:K5"/>
    <mergeCell ref="L4:L5"/>
    <mergeCell ref="M4:N4"/>
    <mergeCell ref="O4:P4"/>
    <mergeCell ref="A14:V14"/>
    <mergeCell ref="A17:K17"/>
    <mergeCell ref="A19:K19"/>
    <mergeCell ref="Q4:Q5"/>
    <mergeCell ref="R4:S4"/>
    <mergeCell ref="A113:V113"/>
    <mergeCell ref="A120:K120"/>
    <mergeCell ref="A121:K121"/>
    <mergeCell ref="A122:K122"/>
    <mergeCell ref="A123:V123"/>
    <mergeCell ref="A116:K116"/>
    <mergeCell ref="A118:K118"/>
    <mergeCell ref="A119:K119"/>
    <mergeCell ref="A100:V100"/>
    <mergeCell ref="A101:B101"/>
    <mergeCell ref="T101:V101"/>
    <mergeCell ref="T102:V102"/>
    <mergeCell ref="A103:A104"/>
    <mergeCell ref="B103:B104"/>
    <mergeCell ref="C103:C104"/>
    <mergeCell ref="D103:E103"/>
    <mergeCell ref="F103:F104"/>
    <mergeCell ref="G103:J103"/>
    <mergeCell ref="K103:K104"/>
    <mergeCell ref="L103:L104"/>
    <mergeCell ref="M103:N103"/>
    <mergeCell ref="O103:P103"/>
    <mergeCell ref="Q103:Q104"/>
    <mergeCell ref="R103:S103"/>
  </mergeCells>
  <phoneticPr fontId="3" type="noConversion"/>
  <pageMargins left="0.7" right="0.7" top="0.75" bottom="0.75" header="0.3" footer="0.3"/>
  <pageSetup paperSize="9" scale="70" orientation="landscape" r:id="rId1"/>
  <rowBreaks count="2" manualBreakCount="2">
    <brk id="48" max="21" man="1"/>
    <brk id="72" max="21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6903F-844D-432D-A8F8-E367A5B5EEDC}">
  <sheetPr>
    <tabColor theme="0" tint="-0.14999847407452621"/>
  </sheetPr>
  <dimension ref="A1:S108"/>
  <sheetViews>
    <sheetView showGridLines="0" view="pageBreakPreview" zoomScaleNormal="100" zoomScaleSheetLayoutView="100" workbookViewId="0">
      <selection activeCell="A2" sqref="A2:G2"/>
    </sheetView>
  </sheetViews>
  <sheetFormatPr defaultRowHeight="13.5"/>
  <cols>
    <col min="1" max="1" width="6.44140625" style="20" customWidth="1"/>
    <col min="2" max="2" width="11.21875" style="20" customWidth="1"/>
    <col min="3" max="3" width="11.5546875" style="20" customWidth="1"/>
    <col min="4" max="4" width="11.33203125" style="20" customWidth="1"/>
    <col min="5" max="5" width="13.5546875" style="20" customWidth="1"/>
    <col min="6" max="6" width="16" style="20" customWidth="1"/>
    <col min="7" max="7" width="11.77734375" style="20" customWidth="1"/>
    <col min="8" max="8" width="8.6640625" style="20" customWidth="1"/>
    <col min="9" max="9" width="10.21875" style="20" customWidth="1"/>
    <col min="10" max="10" width="9.77734375" style="20" customWidth="1"/>
    <col min="11" max="11" width="9.88671875" style="20" customWidth="1"/>
    <col min="12" max="12" width="3.77734375" style="20" customWidth="1"/>
    <col min="13" max="13" width="8.88671875" style="20"/>
    <col min="14" max="14" width="9.5546875" style="20" customWidth="1"/>
    <col min="15" max="15" width="5.44140625" style="20" customWidth="1"/>
    <col min="20" max="16384" width="8.88671875" style="20"/>
  </cols>
  <sheetData>
    <row r="1" spans="1:19" s="55" customFormat="1" ht="39.950000000000003" customHeight="1">
      <c r="A1" s="313" t="s">
        <v>356</v>
      </c>
      <c r="B1" s="314"/>
      <c r="C1" s="314"/>
      <c r="D1" s="314"/>
      <c r="E1" s="314"/>
      <c r="F1" s="314"/>
      <c r="G1" s="314"/>
      <c r="H1" s="314"/>
      <c r="I1" s="314"/>
      <c r="J1" s="398"/>
      <c r="K1" s="398"/>
      <c r="L1" s="265"/>
      <c r="M1" s="260" t="s">
        <v>402</v>
      </c>
      <c r="N1" s="72" t="s">
        <v>394</v>
      </c>
      <c r="O1" s="265"/>
      <c r="P1"/>
      <c r="Q1"/>
      <c r="R1"/>
      <c r="S1"/>
    </row>
    <row r="2" spans="1:19" ht="20.25" customHeight="1">
      <c r="A2" s="399" t="s">
        <v>405</v>
      </c>
      <c r="B2" s="400"/>
      <c r="C2" s="400"/>
      <c r="D2" s="400"/>
      <c r="E2" s="400"/>
      <c r="F2" s="400"/>
      <c r="G2" s="400"/>
      <c r="K2" s="23" t="s">
        <v>5</v>
      </c>
      <c r="M2" s="260" t="s">
        <v>138</v>
      </c>
      <c r="N2" s="43">
        <f>E6</f>
        <v>0</v>
      </c>
    </row>
    <row r="3" spans="1:19" ht="27.95" customHeight="1">
      <c r="A3" s="401" t="s">
        <v>131</v>
      </c>
      <c r="B3" s="402" t="s">
        <v>226</v>
      </c>
      <c r="C3" s="319" t="s">
        <v>395</v>
      </c>
      <c r="D3" s="402" t="s">
        <v>204</v>
      </c>
      <c r="E3" s="402" t="s">
        <v>132</v>
      </c>
      <c r="F3" s="402" t="s">
        <v>396</v>
      </c>
      <c r="G3" s="401" t="s">
        <v>397</v>
      </c>
      <c r="H3" s="401"/>
      <c r="I3" s="402" t="s">
        <v>197</v>
      </c>
      <c r="J3" s="402" t="s">
        <v>198</v>
      </c>
      <c r="K3" s="402" t="s">
        <v>134</v>
      </c>
      <c r="M3" s="260" t="s">
        <v>139</v>
      </c>
      <c r="N3" s="43">
        <f t="shared" ref="N3:N12" si="0">E7</f>
        <v>0</v>
      </c>
    </row>
    <row r="4" spans="1:19" ht="24" customHeight="1">
      <c r="A4" s="401"/>
      <c r="B4" s="401"/>
      <c r="C4" s="403"/>
      <c r="D4" s="401"/>
      <c r="E4" s="402"/>
      <c r="F4" s="401"/>
      <c r="G4" s="257" t="s">
        <v>135</v>
      </c>
      <c r="H4" s="257" t="s">
        <v>136</v>
      </c>
      <c r="I4" s="402"/>
      <c r="J4" s="402"/>
      <c r="K4" s="402"/>
      <c r="M4" s="260" t="s">
        <v>140</v>
      </c>
      <c r="N4" s="43">
        <f t="shared" si="0"/>
        <v>0</v>
      </c>
    </row>
    <row r="5" spans="1:19" s="1" customFormat="1" ht="27" customHeight="1">
      <c r="A5" s="266"/>
      <c r="B5" s="267"/>
      <c r="C5" s="267"/>
      <c r="D5" s="267"/>
      <c r="E5" s="267">
        <f>C5-D5</f>
        <v>0</v>
      </c>
      <c r="F5" s="267">
        <f>IF(B5&gt;135000000,ROUNDDOWN(E5*0.005,-1),0)</f>
        <v>0</v>
      </c>
      <c r="G5" s="267"/>
      <c r="H5" s="268"/>
      <c r="I5" s="267">
        <f t="shared" ref="I5:I16" si="1">F5-G5</f>
        <v>0</v>
      </c>
      <c r="J5" s="267">
        <f t="shared" ref="J5:J16" si="2">ROUNDDOWN((I5*20%),-1)</f>
        <v>0</v>
      </c>
      <c r="K5" s="267">
        <f t="shared" ref="K5:K16" si="3">I5+J5</f>
        <v>0</v>
      </c>
      <c r="M5" s="260" t="s">
        <v>141</v>
      </c>
      <c r="N5" s="43">
        <f t="shared" si="0"/>
        <v>0</v>
      </c>
      <c r="P5"/>
      <c r="Q5"/>
      <c r="R5"/>
      <c r="S5"/>
    </row>
    <row r="6" spans="1:19" s="1" customFormat="1" ht="27" customHeight="1">
      <c r="A6" s="260" t="s">
        <v>138</v>
      </c>
      <c r="B6" s="100"/>
      <c r="D6" s="43"/>
      <c r="E6" s="100">
        <f>C6-D6</f>
        <v>0</v>
      </c>
      <c r="F6" s="100">
        <f t="shared" ref="F6:F16" si="4">IF(B6&gt;135000000,ROUNDDOWN(E6*0.005,-1),0)</f>
        <v>0</v>
      </c>
      <c r="G6" s="43"/>
      <c r="H6" s="269"/>
      <c r="I6" s="100">
        <f t="shared" si="1"/>
        <v>0</v>
      </c>
      <c r="J6" s="100">
        <f t="shared" si="2"/>
        <v>0</v>
      </c>
      <c r="K6" s="100">
        <f t="shared" si="3"/>
        <v>0</v>
      </c>
      <c r="M6" s="260" t="s">
        <v>142</v>
      </c>
      <c r="N6" s="43">
        <f t="shared" si="0"/>
        <v>0</v>
      </c>
      <c r="P6"/>
      <c r="Q6"/>
      <c r="R6"/>
      <c r="S6"/>
    </row>
    <row r="7" spans="1:19" s="1" customFormat="1" ht="27" customHeight="1">
      <c r="A7" s="260" t="s">
        <v>139</v>
      </c>
      <c r="B7" s="100"/>
      <c r="C7" s="270"/>
      <c r="D7" s="43"/>
      <c r="E7" s="100">
        <f t="shared" ref="E7:E16" si="5">C7-D7</f>
        <v>0</v>
      </c>
      <c r="F7" s="100">
        <f t="shared" si="4"/>
        <v>0</v>
      </c>
      <c r="G7" s="43"/>
      <c r="H7" s="269"/>
      <c r="I7" s="100">
        <f t="shared" si="1"/>
        <v>0</v>
      </c>
      <c r="J7" s="100">
        <f t="shared" si="2"/>
        <v>0</v>
      </c>
      <c r="K7" s="100">
        <f t="shared" si="3"/>
        <v>0</v>
      </c>
      <c r="M7" s="260" t="s">
        <v>143</v>
      </c>
      <c r="N7" s="43">
        <f t="shared" si="0"/>
        <v>0</v>
      </c>
      <c r="P7"/>
      <c r="Q7"/>
      <c r="R7"/>
      <c r="S7"/>
    </row>
    <row r="8" spans="1:19" s="1" customFormat="1" ht="27" customHeight="1">
      <c r="A8" s="260" t="s">
        <v>140</v>
      </c>
      <c r="B8" s="100"/>
      <c r="C8" s="43"/>
      <c r="D8" s="43"/>
      <c r="E8" s="100">
        <f t="shared" si="5"/>
        <v>0</v>
      </c>
      <c r="F8" s="100">
        <f t="shared" si="4"/>
        <v>0</v>
      </c>
      <c r="G8" s="43"/>
      <c r="H8" s="269"/>
      <c r="I8" s="100">
        <f t="shared" si="1"/>
        <v>0</v>
      </c>
      <c r="J8" s="100">
        <f t="shared" si="2"/>
        <v>0</v>
      </c>
      <c r="K8" s="100">
        <f t="shared" si="3"/>
        <v>0</v>
      </c>
      <c r="M8" s="260" t="s">
        <v>144</v>
      </c>
      <c r="N8" s="43">
        <f t="shared" si="0"/>
        <v>0</v>
      </c>
      <c r="P8"/>
      <c r="Q8"/>
      <c r="R8"/>
      <c r="S8"/>
    </row>
    <row r="9" spans="1:19" s="1" customFormat="1" ht="27" customHeight="1">
      <c r="A9" s="260" t="s">
        <v>141</v>
      </c>
      <c r="B9" s="100"/>
      <c r="C9" s="43"/>
      <c r="D9" s="43"/>
      <c r="E9" s="100">
        <f t="shared" si="5"/>
        <v>0</v>
      </c>
      <c r="F9" s="100">
        <f t="shared" si="4"/>
        <v>0</v>
      </c>
      <c r="G9" s="43"/>
      <c r="H9" s="269"/>
      <c r="I9" s="100">
        <f t="shared" si="1"/>
        <v>0</v>
      </c>
      <c r="J9" s="100">
        <f t="shared" si="2"/>
        <v>0</v>
      </c>
      <c r="K9" s="100">
        <f t="shared" si="3"/>
        <v>0</v>
      </c>
      <c r="M9" s="260" t="s">
        <v>145</v>
      </c>
      <c r="N9" s="43">
        <f t="shared" si="0"/>
        <v>0</v>
      </c>
      <c r="P9"/>
      <c r="Q9"/>
      <c r="R9"/>
      <c r="S9"/>
    </row>
    <row r="10" spans="1:19" s="1" customFormat="1" ht="27" customHeight="1">
      <c r="A10" s="260" t="s">
        <v>142</v>
      </c>
      <c r="B10" s="100"/>
      <c r="C10" s="43"/>
      <c r="D10" s="43"/>
      <c r="E10" s="100">
        <f t="shared" si="5"/>
        <v>0</v>
      </c>
      <c r="F10" s="100">
        <f t="shared" si="4"/>
        <v>0</v>
      </c>
      <c r="G10" s="43"/>
      <c r="H10" s="269"/>
      <c r="I10" s="100">
        <f t="shared" si="1"/>
        <v>0</v>
      </c>
      <c r="J10" s="100">
        <f t="shared" si="2"/>
        <v>0</v>
      </c>
      <c r="K10" s="100">
        <f t="shared" si="3"/>
        <v>0</v>
      </c>
      <c r="M10" s="260" t="s">
        <v>146</v>
      </c>
      <c r="N10" s="43">
        <f t="shared" si="0"/>
        <v>0</v>
      </c>
      <c r="P10"/>
      <c r="Q10"/>
      <c r="R10"/>
      <c r="S10"/>
    </row>
    <row r="11" spans="1:19" s="1" customFormat="1" ht="27" customHeight="1">
      <c r="A11" s="260" t="s">
        <v>143</v>
      </c>
      <c r="B11" s="100"/>
      <c r="C11" s="43"/>
      <c r="D11" s="43"/>
      <c r="E11" s="100">
        <f t="shared" si="5"/>
        <v>0</v>
      </c>
      <c r="F11" s="100">
        <f t="shared" si="4"/>
        <v>0</v>
      </c>
      <c r="G11" s="43"/>
      <c r="H11" s="269"/>
      <c r="I11" s="100">
        <f t="shared" si="1"/>
        <v>0</v>
      </c>
      <c r="J11" s="100">
        <f t="shared" si="2"/>
        <v>0</v>
      </c>
      <c r="K11" s="100">
        <f t="shared" si="3"/>
        <v>0</v>
      </c>
      <c r="M11" s="260" t="s">
        <v>147</v>
      </c>
      <c r="N11" s="43">
        <f t="shared" si="0"/>
        <v>0</v>
      </c>
      <c r="P11"/>
      <c r="Q11"/>
      <c r="R11"/>
      <c r="S11"/>
    </row>
    <row r="12" spans="1:19" s="1" customFormat="1" ht="27" customHeight="1">
      <c r="A12" s="260" t="s">
        <v>144</v>
      </c>
      <c r="B12" s="100"/>
      <c r="D12" s="43"/>
      <c r="E12" s="100">
        <f t="shared" si="5"/>
        <v>0</v>
      </c>
      <c r="F12" s="100">
        <f t="shared" si="4"/>
        <v>0</v>
      </c>
      <c r="G12" s="43"/>
      <c r="H12" s="269"/>
      <c r="I12" s="100">
        <f t="shared" si="1"/>
        <v>0</v>
      </c>
      <c r="J12" s="100">
        <f t="shared" si="2"/>
        <v>0</v>
      </c>
      <c r="K12" s="100">
        <f t="shared" si="3"/>
        <v>0</v>
      </c>
      <c r="M12" s="260" t="s">
        <v>148</v>
      </c>
      <c r="N12" s="43">
        <f t="shared" si="0"/>
        <v>0</v>
      </c>
      <c r="P12"/>
      <c r="Q12"/>
      <c r="R12"/>
      <c r="S12"/>
    </row>
    <row r="13" spans="1:19" s="1" customFormat="1" ht="27" customHeight="1">
      <c r="A13" s="260" t="s">
        <v>145</v>
      </c>
      <c r="B13" s="100"/>
      <c r="C13" s="270"/>
      <c r="D13" s="43"/>
      <c r="E13" s="100">
        <f t="shared" si="5"/>
        <v>0</v>
      </c>
      <c r="F13" s="100">
        <f t="shared" si="4"/>
        <v>0</v>
      </c>
      <c r="G13" s="43"/>
      <c r="H13" s="269"/>
      <c r="I13" s="100">
        <f t="shared" si="1"/>
        <v>0</v>
      </c>
      <c r="J13" s="100">
        <f t="shared" si="2"/>
        <v>0</v>
      </c>
      <c r="K13" s="100">
        <f t="shared" si="3"/>
        <v>0</v>
      </c>
      <c r="M13" s="260" t="s">
        <v>399</v>
      </c>
      <c r="N13" s="43">
        <f>E23</f>
        <v>0</v>
      </c>
      <c r="P13"/>
      <c r="Q13"/>
      <c r="R13"/>
      <c r="S13"/>
    </row>
    <row r="14" spans="1:19" s="1" customFormat="1" ht="27" customHeight="1">
      <c r="A14" s="260" t="s">
        <v>146</v>
      </c>
      <c r="B14" s="100"/>
      <c r="C14" s="43"/>
      <c r="D14" s="43"/>
      <c r="E14" s="100">
        <f t="shared" si="5"/>
        <v>0</v>
      </c>
      <c r="F14" s="100">
        <f t="shared" si="4"/>
        <v>0</v>
      </c>
      <c r="G14" s="43"/>
      <c r="H14" s="269"/>
      <c r="I14" s="100">
        <f t="shared" si="1"/>
        <v>0</v>
      </c>
      <c r="J14" s="100">
        <f t="shared" si="2"/>
        <v>0</v>
      </c>
      <c r="K14" s="100">
        <f t="shared" si="3"/>
        <v>0</v>
      </c>
      <c r="M14" s="260" t="s">
        <v>138</v>
      </c>
      <c r="N14" s="43">
        <f t="shared" ref="N14:N24" si="6">E24</f>
        <v>0</v>
      </c>
      <c r="P14"/>
      <c r="Q14"/>
      <c r="R14"/>
      <c r="S14"/>
    </row>
    <row r="15" spans="1:19" s="1" customFormat="1" ht="27" customHeight="1">
      <c r="A15" s="260" t="s">
        <v>147</v>
      </c>
      <c r="B15" s="100"/>
      <c r="C15" s="43"/>
      <c r="D15" s="43"/>
      <c r="E15" s="100">
        <f t="shared" si="5"/>
        <v>0</v>
      </c>
      <c r="F15" s="100">
        <f t="shared" si="4"/>
        <v>0</v>
      </c>
      <c r="G15" s="43"/>
      <c r="H15" s="269"/>
      <c r="I15" s="100">
        <f t="shared" si="1"/>
        <v>0</v>
      </c>
      <c r="J15" s="100">
        <f t="shared" si="2"/>
        <v>0</v>
      </c>
      <c r="K15" s="100">
        <f t="shared" si="3"/>
        <v>0</v>
      </c>
      <c r="M15" s="260" t="s">
        <v>139</v>
      </c>
      <c r="N15" s="43">
        <f t="shared" si="6"/>
        <v>0</v>
      </c>
      <c r="P15"/>
      <c r="Q15"/>
      <c r="R15"/>
      <c r="S15"/>
    </row>
    <row r="16" spans="1:19" s="1" customFormat="1" ht="27" customHeight="1">
      <c r="A16" s="260" t="s">
        <v>148</v>
      </c>
      <c r="B16" s="100"/>
      <c r="C16" s="43"/>
      <c r="D16" s="43"/>
      <c r="E16" s="100">
        <f t="shared" si="5"/>
        <v>0</v>
      </c>
      <c r="F16" s="100">
        <f t="shared" si="4"/>
        <v>0</v>
      </c>
      <c r="G16" s="43"/>
      <c r="H16" s="269"/>
      <c r="I16" s="100">
        <f t="shared" si="1"/>
        <v>0</v>
      </c>
      <c r="J16" s="100">
        <f t="shared" si="2"/>
        <v>0</v>
      </c>
      <c r="K16" s="100">
        <f t="shared" si="3"/>
        <v>0</v>
      </c>
      <c r="M16" s="260" t="s">
        <v>140</v>
      </c>
      <c r="N16" s="43">
        <f t="shared" si="6"/>
        <v>0</v>
      </c>
      <c r="P16"/>
      <c r="Q16"/>
      <c r="R16"/>
      <c r="S16"/>
    </row>
    <row r="17" spans="1:19" s="1" customFormat="1" ht="27" customHeight="1">
      <c r="A17" s="260" t="s">
        <v>39</v>
      </c>
      <c r="B17" s="100">
        <f t="shared" ref="B17:G17" si="7">SUM(B5:B16)</f>
        <v>0</v>
      </c>
      <c r="C17" s="100">
        <f t="shared" si="7"/>
        <v>0</v>
      </c>
      <c r="D17" s="100">
        <f t="shared" si="7"/>
        <v>0</v>
      </c>
      <c r="E17" s="100">
        <f t="shared" si="7"/>
        <v>0</v>
      </c>
      <c r="F17" s="100">
        <f t="shared" si="7"/>
        <v>0</v>
      </c>
      <c r="G17" s="100">
        <f t="shared" si="7"/>
        <v>0</v>
      </c>
      <c r="H17" s="271"/>
      <c r="I17" s="100">
        <f>SUM(I5:I16)</f>
        <v>0</v>
      </c>
      <c r="J17" s="100">
        <f>SUM(J5:J16)</f>
        <v>0</v>
      </c>
      <c r="K17" s="100">
        <f>SUM(K5:K16)</f>
        <v>0</v>
      </c>
      <c r="M17" s="260" t="s">
        <v>141</v>
      </c>
      <c r="N17" s="43">
        <f t="shared" si="6"/>
        <v>0</v>
      </c>
      <c r="P17"/>
      <c r="Q17"/>
      <c r="R17"/>
      <c r="S17"/>
    </row>
    <row r="18" spans="1:19" ht="21" customHeight="1">
      <c r="A18" s="404" t="s">
        <v>11</v>
      </c>
      <c r="B18" s="404"/>
      <c r="C18" s="404"/>
      <c r="D18" s="404"/>
      <c r="E18" s="404"/>
      <c r="F18" s="404"/>
      <c r="G18" s="404"/>
      <c r="H18" s="404"/>
      <c r="I18" s="404"/>
      <c r="M18" s="260" t="s">
        <v>142</v>
      </c>
      <c r="N18" s="43">
        <f t="shared" si="6"/>
        <v>0</v>
      </c>
    </row>
    <row r="19" spans="1:19" s="55" customFormat="1" ht="39.950000000000003" customHeight="1">
      <c r="A19" s="313" t="s">
        <v>356</v>
      </c>
      <c r="B19" s="314"/>
      <c r="C19" s="314"/>
      <c r="D19" s="314"/>
      <c r="E19" s="314"/>
      <c r="F19" s="314"/>
      <c r="G19" s="314"/>
      <c r="H19" s="314"/>
      <c r="I19" s="314"/>
      <c r="J19" s="398"/>
      <c r="K19" s="398"/>
      <c r="L19" s="265"/>
      <c r="M19" s="260" t="s">
        <v>143</v>
      </c>
      <c r="N19" s="43">
        <f t="shared" si="6"/>
        <v>0</v>
      </c>
      <c r="O19" s="265"/>
      <c r="P19"/>
      <c r="Q19"/>
      <c r="R19"/>
      <c r="S19"/>
    </row>
    <row r="20" spans="1:19" ht="20.25" customHeight="1">
      <c r="A20" s="399" t="s">
        <v>406</v>
      </c>
      <c r="B20" s="400"/>
      <c r="C20" s="400"/>
      <c r="D20" s="400"/>
      <c r="E20" s="400"/>
      <c r="F20" s="400"/>
      <c r="G20" s="400"/>
      <c r="K20" s="23" t="s">
        <v>5</v>
      </c>
      <c r="M20" s="260" t="s">
        <v>144</v>
      </c>
      <c r="N20" s="43">
        <f t="shared" si="6"/>
        <v>0</v>
      </c>
    </row>
    <row r="21" spans="1:19" ht="27.95" customHeight="1">
      <c r="A21" s="401" t="s">
        <v>131</v>
      </c>
      <c r="B21" s="402" t="s">
        <v>226</v>
      </c>
      <c r="C21" s="319" t="s">
        <v>398</v>
      </c>
      <c r="D21" s="402" t="s">
        <v>204</v>
      </c>
      <c r="E21" s="402" t="s">
        <v>132</v>
      </c>
      <c r="F21" s="402" t="s">
        <v>196</v>
      </c>
      <c r="G21" s="401" t="s">
        <v>133</v>
      </c>
      <c r="H21" s="401"/>
      <c r="I21" s="402" t="s">
        <v>197</v>
      </c>
      <c r="J21" s="402" t="s">
        <v>198</v>
      </c>
      <c r="K21" s="402" t="s">
        <v>134</v>
      </c>
      <c r="M21" s="260" t="s">
        <v>145</v>
      </c>
      <c r="N21" s="43">
        <f t="shared" si="6"/>
        <v>0</v>
      </c>
    </row>
    <row r="22" spans="1:19" ht="27.95" customHeight="1">
      <c r="A22" s="401"/>
      <c r="B22" s="401"/>
      <c r="C22" s="403"/>
      <c r="D22" s="401"/>
      <c r="E22" s="402"/>
      <c r="F22" s="401"/>
      <c r="G22" s="257" t="s">
        <v>135</v>
      </c>
      <c r="H22" s="257" t="s">
        <v>136</v>
      </c>
      <c r="I22" s="402"/>
      <c r="J22" s="402"/>
      <c r="K22" s="402"/>
      <c r="M22" s="260" t="s">
        <v>146</v>
      </c>
      <c r="N22" s="43">
        <f t="shared" si="6"/>
        <v>0</v>
      </c>
    </row>
    <row r="23" spans="1:19" s="1" customFormat="1" ht="27" customHeight="1">
      <c r="A23" s="260" t="s">
        <v>137</v>
      </c>
      <c r="B23" s="272">
        <f>SUM(N2:N13)/12</f>
        <v>0</v>
      </c>
      <c r="C23" s="43"/>
      <c r="D23" s="43"/>
      <c r="E23" s="100">
        <f t="shared" ref="E23:E35" si="8">C23-D23</f>
        <v>0</v>
      </c>
      <c r="F23" s="100">
        <f>IF(B23&gt;150000000,ROUNDDOWN(E23*0.005,-1),0)</f>
        <v>0</v>
      </c>
      <c r="G23" s="43"/>
      <c r="H23" s="269"/>
      <c r="I23" s="100">
        <f t="shared" ref="I23:I34" si="9">F23-G23</f>
        <v>0</v>
      </c>
      <c r="J23" s="100">
        <f t="shared" ref="J23:J34" si="10">ROUNDDOWN((I23*20%),-1)</f>
        <v>0</v>
      </c>
      <c r="K23" s="100">
        <f t="shared" ref="K23:K34" si="11">I23+J23</f>
        <v>0</v>
      </c>
      <c r="M23" s="260" t="s">
        <v>147</v>
      </c>
      <c r="N23" s="43">
        <f t="shared" si="6"/>
        <v>0</v>
      </c>
      <c r="P23"/>
      <c r="Q23"/>
      <c r="R23"/>
      <c r="S23"/>
    </row>
    <row r="24" spans="1:19" s="1" customFormat="1" ht="27" customHeight="1">
      <c r="A24" s="260" t="s">
        <v>138</v>
      </c>
      <c r="B24" s="272">
        <f t="shared" ref="B24:B35" si="12">SUM(N3:N14)/12</f>
        <v>0</v>
      </c>
      <c r="C24" s="43"/>
      <c r="D24" s="43"/>
      <c r="E24" s="100">
        <f t="shared" si="8"/>
        <v>0</v>
      </c>
      <c r="F24" s="100">
        <f t="shared" ref="F24:F34" si="13">IF(B24&gt;150000000,ROUNDDOWN(E24*0.005,-1),0)</f>
        <v>0</v>
      </c>
      <c r="G24" s="43"/>
      <c r="H24" s="269"/>
      <c r="I24" s="100">
        <f t="shared" si="9"/>
        <v>0</v>
      </c>
      <c r="J24" s="100">
        <f t="shared" si="10"/>
        <v>0</v>
      </c>
      <c r="K24" s="100">
        <f t="shared" si="11"/>
        <v>0</v>
      </c>
      <c r="M24" s="260" t="s">
        <v>148</v>
      </c>
      <c r="N24" s="43">
        <f t="shared" si="6"/>
        <v>0</v>
      </c>
      <c r="P24"/>
      <c r="Q24"/>
      <c r="R24"/>
      <c r="S24"/>
    </row>
    <row r="25" spans="1:19" s="1" customFormat="1" ht="27" customHeight="1">
      <c r="A25" s="260" t="s">
        <v>139</v>
      </c>
      <c r="B25" s="272">
        <f t="shared" si="12"/>
        <v>0</v>
      </c>
      <c r="C25" s="43"/>
      <c r="D25" s="43"/>
      <c r="E25" s="100">
        <f t="shared" si="8"/>
        <v>0</v>
      </c>
      <c r="F25" s="100">
        <f t="shared" si="13"/>
        <v>0</v>
      </c>
      <c r="G25" s="43"/>
      <c r="H25" s="269"/>
      <c r="I25" s="100">
        <f t="shared" si="9"/>
        <v>0</v>
      </c>
      <c r="J25" s="100">
        <f t="shared" si="10"/>
        <v>0</v>
      </c>
      <c r="K25" s="100">
        <f t="shared" si="11"/>
        <v>0</v>
      </c>
      <c r="M25" s="260" t="s">
        <v>435</v>
      </c>
      <c r="N25" s="43">
        <f>E41</f>
        <v>0</v>
      </c>
      <c r="P25"/>
      <c r="Q25"/>
      <c r="R25"/>
      <c r="S25"/>
    </row>
    <row r="26" spans="1:19" s="1" customFormat="1" ht="27" customHeight="1">
      <c r="A26" s="260" t="s">
        <v>140</v>
      </c>
      <c r="B26" s="272">
        <f t="shared" si="12"/>
        <v>0</v>
      </c>
      <c r="C26" s="43"/>
      <c r="D26" s="43"/>
      <c r="E26" s="100">
        <f t="shared" si="8"/>
        <v>0</v>
      </c>
      <c r="F26" s="100">
        <f t="shared" si="13"/>
        <v>0</v>
      </c>
      <c r="G26" s="43"/>
      <c r="H26" s="269"/>
      <c r="I26" s="100">
        <f t="shared" si="9"/>
        <v>0</v>
      </c>
      <c r="J26" s="100">
        <f t="shared" si="10"/>
        <v>0</v>
      </c>
      <c r="K26" s="100">
        <f t="shared" si="11"/>
        <v>0</v>
      </c>
      <c r="M26" s="260" t="s">
        <v>138</v>
      </c>
      <c r="N26" s="43">
        <f t="shared" ref="N26:N36" si="14">E42</f>
        <v>0</v>
      </c>
      <c r="P26"/>
      <c r="Q26"/>
      <c r="R26"/>
      <c r="S26"/>
    </row>
    <row r="27" spans="1:19" s="1" customFormat="1" ht="27" customHeight="1">
      <c r="A27" s="260" t="s">
        <v>141</v>
      </c>
      <c r="B27" s="272">
        <f t="shared" si="12"/>
        <v>0</v>
      </c>
      <c r="C27" s="43"/>
      <c r="D27" s="43"/>
      <c r="E27" s="100">
        <f t="shared" si="8"/>
        <v>0</v>
      </c>
      <c r="F27" s="100">
        <f t="shared" si="13"/>
        <v>0</v>
      </c>
      <c r="G27" s="43"/>
      <c r="H27" s="269"/>
      <c r="I27" s="100">
        <f t="shared" si="9"/>
        <v>0</v>
      </c>
      <c r="J27" s="100">
        <f t="shared" si="10"/>
        <v>0</v>
      </c>
      <c r="K27" s="100">
        <f t="shared" si="11"/>
        <v>0</v>
      </c>
      <c r="M27" s="260" t="s">
        <v>139</v>
      </c>
      <c r="N27" s="43">
        <f t="shared" si="14"/>
        <v>0</v>
      </c>
      <c r="P27"/>
      <c r="Q27"/>
      <c r="R27"/>
      <c r="S27"/>
    </row>
    <row r="28" spans="1:19" s="1" customFormat="1" ht="27" customHeight="1">
      <c r="A28" s="260" t="s">
        <v>142</v>
      </c>
      <c r="B28" s="272">
        <f t="shared" si="12"/>
        <v>0</v>
      </c>
      <c r="C28" s="43"/>
      <c r="D28" s="43"/>
      <c r="E28" s="100">
        <f t="shared" si="8"/>
        <v>0</v>
      </c>
      <c r="F28" s="100">
        <f t="shared" si="13"/>
        <v>0</v>
      </c>
      <c r="G28" s="43"/>
      <c r="H28" s="269"/>
      <c r="I28" s="100">
        <f t="shared" si="9"/>
        <v>0</v>
      </c>
      <c r="J28" s="100">
        <f t="shared" si="10"/>
        <v>0</v>
      </c>
      <c r="K28" s="100">
        <f t="shared" si="11"/>
        <v>0</v>
      </c>
      <c r="M28" s="260" t="s">
        <v>140</v>
      </c>
      <c r="N28" s="43">
        <f t="shared" si="14"/>
        <v>0</v>
      </c>
      <c r="P28"/>
      <c r="Q28"/>
      <c r="R28"/>
      <c r="S28"/>
    </row>
    <row r="29" spans="1:19" s="1" customFormat="1" ht="27" customHeight="1">
      <c r="A29" s="260" t="s">
        <v>143</v>
      </c>
      <c r="B29" s="272">
        <f t="shared" si="12"/>
        <v>0</v>
      </c>
      <c r="C29" s="43"/>
      <c r="D29" s="43"/>
      <c r="E29" s="100">
        <f t="shared" si="8"/>
        <v>0</v>
      </c>
      <c r="F29" s="100">
        <f t="shared" si="13"/>
        <v>0</v>
      </c>
      <c r="G29" s="43"/>
      <c r="H29" s="269"/>
      <c r="I29" s="100">
        <f t="shared" si="9"/>
        <v>0</v>
      </c>
      <c r="J29" s="100">
        <f t="shared" si="10"/>
        <v>0</v>
      </c>
      <c r="K29" s="100">
        <f t="shared" si="11"/>
        <v>0</v>
      </c>
      <c r="M29" s="260" t="s">
        <v>141</v>
      </c>
      <c r="N29" s="43">
        <f t="shared" si="14"/>
        <v>0</v>
      </c>
      <c r="P29"/>
      <c r="Q29"/>
      <c r="R29"/>
      <c r="S29"/>
    </row>
    <row r="30" spans="1:19" s="1" customFormat="1" ht="27" customHeight="1">
      <c r="A30" s="260" t="s">
        <v>144</v>
      </c>
      <c r="B30" s="272">
        <f t="shared" si="12"/>
        <v>0</v>
      </c>
      <c r="C30" s="43"/>
      <c r="D30" s="43"/>
      <c r="E30" s="100">
        <f t="shared" si="8"/>
        <v>0</v>
      </c>
      <c r="F30" s="100">
        <f t="shared" si="13"/>
        <v>0</v>
      </c>
      <c r="G30" s="43"/>
      <c r="H30" s="269"/>
      <c r="I30" s="100">
        <f t="shared" si="9"/>
        <v>0</v>
      </c>
      <c r="J30" s="100">
        <f t="shared" si="10"/>
        <v>0</v>
      </c>
      <c r="K30" s="100">
        <f t="shared" si="11"/>
        <v>0</v>
      </c>
      <c r="M30" s="260" t="s">
        <v>142</v>
      </c>
      <c r="N30" s="43">
        <f t="shared" si="14"/>
        <v>0</v>
      </c>
      <c r="P30"/>
      <c r="Q30"/>
      <c r="R30"/>
      <c r="S30"/>
    </row>
    <row r="31" spans="1:19" s="1" customFormat="1" ht="27" customHeight="1">
      <c r="A31" s="260" t="s">
        <v>145</v>
      </c>
      <c r="B31" s="272">
        <f t="shared" si="12"/>
        <v>0</v>
      </c>
      <c r="C31" s="43"/>
      <c r="D31" s="43"/>
      <c r="E31" s="100">
        <f t="shared" si="8"/>
        <v>0</v>
      </c>
      <c r="F31" s="100">
        <f t="shared" si="13"/>
        <v>0</v>
      </c>
      <c r="G31" s="43"/>
      <c r="H31" s="269"/>
      <c r="I31" s="100">
        <f t="shared" si="9"/>
        <v>0</v>
      </c>
      <c r="J31" s="100">
        <f t="shared" si="10"/>
        <v>0</v>
      </c>
      <c r="K31" s="100">
        <f t="shared" si="11"/>
        <v>0</v>
      </c>
      <c r="M31" s="260" t="s">
        <v>143</v>
      </c>
      <c r="N31" s="43">
        <f t="shared" si="14"/>
        <v>0</v>
      </c>
      <c r="P31"/>
      <c r="Q31"/>
      <c r="R31"/>
      <c r="S31"/>
    </row>
    <row r="32" spans="1:19" s="1" customFormat="1" ht="27" customHeight="1">
      <c r="A32" s="260" t="s">
        <v>146</v>
      </c>
      <c r="B32" s="272">
        <f t="shared" si="12"/>
        <v>0</v>
      </c>
      <c r="C32" s="43"/>
      <c r="D32" s="43"/>
      <c r="E32" s="100">
        <f t="shared" si="8"/>
        <v>0</v>
      </c>
      <c r="F32" s="100">
        <f t="shared" si="13"/>
        <v>0</v>
      </c>
      <c r="G32" s="43"/>
      <c r="H32" s="269"/>
      <c r="I32" s="100">
        <f t="shared" si="9"/>
        <v>0</v>
      </c>
      <c r="J32" s="100">
        <f t="shared" si="10"/>
        <v>0</v>
      </c>
      <c r="K32" s="100">
        <f t="shared" si="11"/>
        <v>0</v>
      </c>
      <c r="M32" s="260" t="s">
        <v>144</v>
      </c>
      <c r="N32" s="43">
        <f t="shared" si="14"/>
        <v>0</v>
      </c>
      <c r="P32"/>
      <c r="Q32"/>
      <c r="R32"/>
      <c r="S32"/>
    </row>
    <row r="33" spans="1:19" s="1" customFormat="1" ht="27" customHeight="1">
      <c r="A33" s="260" t="s">
        <v>147</v>
      </c>
      <c r="B33" s="272">
        <f t="shared" si="12"/>
        <v>0</v>
      </c>
      <c r="C33" s="43"/>
      <c r="D33" s="43"/>
      <c r="E33" s="100">
        <f t="shared" si="8"/>
        <v>0</v>
      </c>
      <c r="F33" s="100">
        <f t="shared" si="13"/>
        <v>0</v>
      </c>
      <c r="G33" s="43"/>
      <c r="H33" s="269"/>
      <c r="I33" s="100">
        <f t="shared" si="9"/>
        <v>0</v>
      </c>
      <c r="J33" s="100">
        <f t="shared" si="10"/>
        <v>0</v>
      </c>
      <c r="K33" s="100">
        <f t="shared" si="11"/>
        <v>0</v>
      </c>
      <c r="M33" s="260" t="s">
        <v>145</v>
      </c>
      <c r="N33" s="43">
        <f t="shared" si="14"/>
        <v>0</v>
      </c>
      <c r="P33"/>
      <c r="Q33"/>
      <c r="R33"/>
      <c r="S33"/>
    </row>
    <row r="34" spans="1:19" s="1" customFormat="1" ht="27" customHeight="1">
      <c r="A34" s="260" t="s">
        <v>148</v>
      </c>
      <c r="B34" s="272">
        <f t="shared" si="12"/>
        <v>0</v>
      </c>
      <c r="C34" s="43"/>
      <c r="D34" s="43"/>
      <c r="E34" s="100">
        <f t="shared" si="8"/>
        <v>0</v>
      </c>
      <c r="F34" s="100">
        <f t="shared" si="13"/>
        <v>0</v>
      </c>
      <c r="G34" s="43"/>
      <c r="H34" s="269"/>
      <c r="I34" s="100">
        <f t="shared" si="9"/>
        <v>0</v>
      </c>
      <c r="J34" s="100">
        <f t="shared" si="10"/>
        <v>0</v>
      </c>
      <c r="K34" s="100">
        <f t="shared" si="11"/>
        <v>0</v>
      </c>
      <c r="M34" s="260" t="s">
        <v>146</v>
      </c>
      <c r="N34" s="43">
        <f t="shared" si="14"/>
        <v>0</v>
      </c>
      <c r="P34"/>
      <c r="Q34"/>
      <c r="R34"/>
      <c r="S34"/>
    </row>
    <row r="35" spans="1:19" s="1" customFormat="1" ht="27" customHeight="1">
      <c r="A35" s="260" t="s">
        <v>39</v>
      </c>
      <c r="B35" s="272">
        <f t="shared" si="12"/>
        <v>0</v>
      </c>
      <c r="C35" s="100">
        <f>SUM(C23:C34)</f>
        <v>0</v>
      </c>
      <c r="D35" s="100">
        <f>SUM(D23:D34)</f>
        <v>0</v>
      </c>
      <c r="E35" s="100">
        <f t="shared" si="8"/>
        <v>0</v>
      </c>
      <c r="F35" s="100">
        <f>SUM(F23:F34)</f>
        <v>0</v>
      </c>
      <c r="G35" s="100">
        <f>SUM(G23:G34)</f>
        <v>0</v>
      </c>
      <c r="H35" s="271"/>
      <c r="I35" s="100">
        <f>SUM(I23:I34)</f>
        <v>0</v>
      </c>
      <c r="J35" s="100">
        <f>SUM(J23:J34)</f>
        <v>0</v>
      </c>
      <c r="K35" s="100">
        <f>SUM(K23:K34)</f>
        <v>0</v>
      </c>
      <c r="M35" s="260" t="s">
        <v>147</v>
      </c>
      <c r="N35" s="43">
        <f t="shared" si="14"/>
        <v>0</v>
      </c>
      <c r="P35"/>
      <c r="Q35"/>
      <c r="R35"/>
      <c r="S35"/>
    </row>
    <row r="36" spans="1:19" ht="21" customHeight="1">
      <c r="A36" s="404" t="s">
        <v>11</v>
      </c>
      <c r="B36" s="404"/>
      <c r="C36" s="404"/>
      <c r="D36" s="404"/>
      <c r="E36" s="404"/>
      <c r="F36" s="404"/>
      <c r="G36" s="404"/>
      <c r="H36" s="404"/>
      <c r="I36" s="404"/>
      <c r="M36" s="260" t="s">
        <v>148</v>
      </c>
      <c r="N36" s="43">
        <f t="shared" si="14"/>
        <v>0</v>
      </c>
    </row>
    <row r="37" spans="1:19" ht="31.5">
      <c r="A37" s="313" t="s">
        <v>356</v>
      </c>
      <c r="B37" s="314"/>
      <c r="C37" s="314"/>
      <c r="D37" s="314"/>
      <c r="E37" s="314"/>
      <c r="F37" s="314"/>
      <c r="G37" s="314"/>
      <c r="H37" s="314"/>
      <c r="I37" s="314"/>
      <c r="J37" s="398"/>
      <c r="K37" s="398"/>
      <c r="M37" s="260" t="s">
        <v>440</v>
      </c>
      <c r="N37" s="43">
        <f>E59</f>
        <v>0</v>
      </c>
    </row>
    <row r="38" spans="1:19" ht="18.75">
      <c r="A38" s="399" t="s">
        <v>441</v>
      </c>
      <c r="B38" s="400"/>
      <c r="C38" s="400"/>
      <c r="D38" s="400"/>
      <c r="E38" s="400"/>
      <c r="F38" s="400"/>
      <c r="G38" s="400"/>
      <c r="K38" s="23" t="s">
        <v>5</v>
      </c>
      <c r="M38" s="260" t="s">
        <v>138</v>
      </c>
      <c r="N38" s="43">
        <f t="shared" ref="N38:N48" si="15">E60</f>
        <v>0</v>
      </c>
    </row>
    <row r="39" spans="1:19" ht="27" customHeight="1">
      <c r="A39" s="401" t="s">
        <v>131</v>
      </c>
      <c r="B39" s="402" t="s">
        <v>226</v>
      </c>
      <c r="C39" s="319" t="s">
        <v>398</v>
      </c>
      <c r="D39" s="402" t="s">
        <v>204</v>
      </c>
      <c r="E39" s="402" t="s">
        <v>132</v>
      </c>
      <c r="F39" s="402" t="s">
        <v>196</v>
      </c>
      <c r="G39" s="401" t="s">
        <v>133</v>
      </c>
      <c r="H39" s="401"/>
      <c r="I39" s="402" t="s">
        <v>197</v>
      </c>
      <c r="J39" s="402" t="s">
        <v>198</v>
      </c>
      <c r="K39" s="402" t="s">
        <v>134</v>
      </c>
      <c r="M39" s="260" t="s">
        <v>139</v>
      </c>
      <c r="N39" s="43">
        <f t="shared" si="15"/>
        <v>0</v>
      </c>
    </row>
    <row r="40" spans="1:19" ht="27" customHeight="1">
      <c r="A40" s="401"/>
      <c r="B40" s="401"/>
      <c r="C40" s="403"/>
      <c r="D40" s="401"/>
      <c r="E40" s="402"/>
      <c r="F40" s="401"/>
      <c r="G40" s="257" t="s">
        <v>135</v>
      </c>
      <c r="H40" s="257" t="s">
        <v>136</v>
      </c>
      <c r="I40" s="402"/>
      <c r="J40" s="402"/>
      <c r="K40" s="402"/>
      <c r="M40" s="260" t="s">
        <v>140</v>
      </c>
      <c r="N40" s="43">
        <f t="shared" si="15"/>
        <v>0</v>
      </c>
    </row>
    <row r="41" spans="1:19" ht="27" customHeight="1">
      <c r="A41" s="260" t="s">
        <v>137</v>
      </c>
      <c r="B41" s="272">
        <f>SUM(N14:N25)/12</f>
        <v>0</v>
      </c>
      <c r="C41" s="43"/>
      <c r="D41" s="43"/>
      <c r="E41" s="100">
        <f t="shared" ref="E41:E52" si="16">C41-D41</f>
        <v>0</v>
      </c>
      <c r="F41" s="100">
        <f>IF(B41&gt;150000000,ROUNDDOWN(E41*0.005,-1),0)</f>
        <v>0</v>
      </c>
      <c r="G41" s="43"/>
      <c r="H41" s="269"/>
      <c r="I41" s="100">
        <f t="shared" ref="I41:I52" si="17">F41-G41</f>
        <v>0</v>
      </c>
      <c r="J41" s="100">
        <f t="shared" ref="J41:J52" si="18">ROUNDDOWN((I41*20%),-1)</f>
        <v>0</v>
      </c>
      <c r="K41" s="100">
        <f t="shared" ref="K41:K52" si="19">I41+J41</f>
        <v>0</v>
      </c>
      <c r="M41" s="260" t="s">
        <v>141</v>
      </c>
      <c r="N41" s="43">
        <f t="shared" si="15"/>
        <v>0</v>
      </c>
    </row>
    <row r="42" spans="1:19" ht="27" customHeight="1">
      <c r="A42" s="260" t="s">
        <v>138</v>
      </c>
      <c r="B42" s="272">
        <f t="shared" ref="B42:B53" si="20">SUM(N15:N26)/12</f>
        <v>0</v>
      </c>
      <c r="C42" s="43"/>
      <c r="D42" s="43"/>
      <c r="E42" s="100">
        <f t="shared" si="16"/>
        <v>0</v>
      </c>
      <c r="F42" s="100">
        <f>IF(B42&gt;150000000,ROUNDDOWN(E42*0.005,-1),0)</f>
        <v>0</v>
      </c>
      <c r="G42" s="43"/>
      <c r="H42" s="269"/>
      <c r="I42" s="100">
        <f t="shared" si="17"/>
        <v>0</v>
      </c>
      <c r="J42" s="100">
        <f t="shared" si="18"/>
        <v>0</v>
      </c>
      <c r="K42" s="100">
        <f t="shared" si="19"/>
        <v>0</v>
      </c>
      <c r="M42" s="260" t="s">
        <v>142</v>
      </c>
      <c r="N42" s="43">
        <f t="shared" si="15"/>
        <v>0</v>
      </c>
    </row>
    <row r="43" spans="1:19" ht="27" customHeight="1">
      <c r="A43" s="260" t="s">
        <v>139</v>
      </c>
      <c r="B43" s="272">
        <f t="shared" si="20"/>
        <v>0</v>
      </c>
      <c r="C43" s="43"/>
      <c r="D43" s="43"/>
      <c r="E43" s="100">
        <f t="shared" si="16"/>
        <v>0</v>
      </c>
      <c r="F43" s="100">
        <f>IF(B43&gt;150000000,ROUNDDOWN(E43*0.005,-1),0)</f>
        <v>0</v>
      </c>
      <c r="G43" s="43"/>
      <c r="H43" s="269"/>
      <c r="I43" s="100">
        <f t="shared" si="17"/>
        <v>0</v>
      </c>
      <c r="J43" s="100">
        <f t="shared" si="18"/>
        <v>0</v>
      </c>
      <c r="K43" s="100">
        <f t="shared" si="19"/>
        <v>0</v>
      </c>
      <c r="M43" s="260" t="s">
        <v>143</v>
      </c>
      <c r="N43" s="43">
        <f t="shared" si="15"/>
        <v>0</v>
      </c>
    </row>
    <row r="44" spans="1:19" ht="27" customHeight="1">
      <c r="A44" s="260" t="s">
        <v>140</v>
      </c>
      <c r="B44" s="272">
        <f t="shared" si="20"/>
        <v>0</v>
      </c>
      <c r="C44" s="43"/>
      <c r="D44" s="43"/>
      <c r="E44" s="100">
        <f t="shared" si="16"/>
        <v>0</v>
      </c>
      <c r="F44" s="100">
        <f>IF(B44&gt;150000000,ROUNDDOWN(E44*0.005,-1),0)</f>
        <v>0</v>
      </c>
      <c r="G44" s="43"/>
      <c r="H44" s="269"/>
      <c r="I44" s="100">
        <f t="shared" si="17"/>
        <v>0</v>
      </c>
      <c r="J44" s="100">
        <f t="shared" si="18"/>
        <v>0</v>
      </c>
      <c r="K44" s="100">
        <f t="shared" si="19"/>
        <v>0</v>
      </c>
      <c r="M44" s="260" t="s">
        <v>144</v>
      </c>
      <c r="N44" s="43">
        <f t="shared" si="15"/>
        <v>0</v>
      </c>
    </row>
    <row r="45" spans="1:19" ht="27" customHeight="1">
      <c r="A45" s="260" t="s">
        <v>141</v>
      </c>
      <c r="B45" s="272">
        <f t="shared" si="20"/>
        <v>0</v>
      </c>
      <c r="C45" s="43"/>
      <c r="D45" s="43"/>
      <c r="E45" s="100">
        <f t="shared" si="16"/>
        <v>0</v>
      </c>
      <c r="F45" s="100">
        <f t="shared" ref="F45" si="21">IF(B45&gt;150000000,ROUNDDOWN(E45*0.005,-1),0)</f>
        <v>0</v>
      </c>
      <c r="G45" s="43"/>
      <c r="H45" s="269"/>
      <c r="I45" s="100">
        <f t="shared" si="17"/>
        <v>0</v>
      </c>
      <c r="J45" s="100">
        <f t="shared" si="18"/>
        <v>0</v>
      </c>
      <c r="K45" s="100">
        <f t="shared" si="19"/>
        <v>0</v>
      </c>
      <c r="M45" s="260" t="s">
        <v>145</v>
      </c>
      <c r="N45" s="43">
        <f t="shared" si="15"/>
        <v>0</v>
      </c>
    </row>
    <row r="46" spans="1:19" ht="27" customHeight="1">
      <c r="A46" s="260" t="s">
        <v>142</v>
      </c>
      <c r="B46" s="272">
        <f t="shared" si="20"/>
        <v>0</v>
      </c>
      <c r="C46" s="43"/>
      <c r="D46" s="43"/>
      <c r="E46" s="100">
        <f t="shared" si="16"/>
        <v>0</v>
      </c>
      <c r="F46" s="100">
        <f t="shared" ref="F46:F52" si="22">IF(B46&gt;150000000,ROUNDDOWN(E46*0.005,-1),0)</f>
        <v>0</v>
      </c>
      <c r="G46" s="43"/>
      <c r="H46" s="269"/>
      <c r="I46" s="100">
        <f t="shared" si="17"/>
        <v>0</v>
      </c>
      <c r="J46" s="100">
        <f t="shared" si="18"/>
        <v>0</v>
      </c>
      <c r="K46" s="100">
        <f t="shared" si="19"/>
        <v>0</v>
      </c>
      <c r="M46" s="260" t="s">
        <v>146</v>
      </c>
      <c r="N46" s="43">
        <f t="shared" si="15"/>
        <v>0</v>
      </c>
    </row>
    <row r="47" spans="1:19" ht="27" customHeight="1">
      <c r="A47" s="260" t="s">
        <v>143</v>
      </c>
      <c r="B47" s="272">
        <f t="shared" si="20"/>
        <v>0</v>
      </c>
      <c r="C47" s="43"/>
      <c r="D47" s="43"/>
      <c r="E47" s="100">
        <f t="shared" si="16"/>
        <v>0</v>
      </c>
      <c r="F47" s="100">
        <f t="shared" si="22"/>
        <v>0</v>
      </c>
      <c r="G47" s="43"/>
      <c r="H47" s="269"/>
      <c r="I47" s="100">
        <f t="shared" si="17"/>
        <v>0</v>
      </c>
      <c r="J47" s="100">
        <f t="shared" si="18"/>
        <v>0</v>
      </c>
      <c r="K47" s="100">
        <f t="shared" si="19"/>
        <v>0</v>
      </c>
      <c r="M47" s="260" t="s">
        <v>147</v>
      </c>
      <c r="N47" s="43">
        <f t="shared" si="15"/>
        <v>0</v>
      </c>
    </row>
    <row r="48" spans="1:19" ht="27" customHeight="1">
      <c r="A48" s="260" t="s">
        <v>144</v>
      </c>
      <c r="B48" s="272">
        <f t="shared" si="20"/>
        <v>0</v>
      </c>
      <c r="C48" s="43"/>
      <c r="D48" s="43"/>
      <c r="E48" s="100">
        <f t="shared" si="16"/>
        <v>0</v>
      </c>
      <c r="F48" s="100">
        <f t="shared" si="22"/>
        <v>0</v>
      </c>
      <c r="G48" s="43"/>
      <c r="H48" s="269"/>
      <c r="I48" s="100">
        <f t="shared" si="17"/>
        <v>0</v>
      </c>
      <c r="J48" s="100">
        <f t="shared" si="18"/>
        <v>0</v>
      </c>
      <c r="K48" s="100">
        <f t="shared" si="19"/>
        <v>0</v>
      </c>
      <c r="M48" s="260" t="s">
        <v>148</v>
      </c>
      <c r="N48" s="43">
        <f t="shared" si="15"/>
        <v>0</v>
      </c>
    </row>
    <row r="49" spans="1:14" ht="27" customHeight="1">
      <c r="A49" s="260" t="s">
        <v>145</v>
      </c>
      <c r="B49" s="272">
        <f t="shared" si="20"/>
        <v>0</v>
      </c>
      <c r="C49" s="43"/>
      <c r="D49" s="43"/>
      <c r="E49" s="100">
        <f t="shared" si="16"/>
        <v>0</v>
      </c>
      <c r="F49" s="100">
        <f t="shared" si="22"/>
        <v>0</v>
      </c>
      <c r="G49" s="43"/>
      <c r="H49" s="269"/>
      <c r="I49" s="100">
        <f t="shared" si="17"/>
        <v>0</v>
      </c>
      <c r="J49" s="100">
        <f t="shared" si="18"/>
        <v>0</v>
      </c>
      <c r="K49" s="100">
        <f t="shared" si="19"/>
        <v>0</v>
      </c>
      <c r="M49" s="260" t="s">
        <v>457</v>
      </c>
      <c r="N49" s="43">
        <f>E77</f>
        <v>0</v>
      </c>
    </row>
    <row r="50" spans="1:14" ht="27" customHeight="1">
      <c r="A50" s="260" t="s">
        <v>146</v>
      </c>
      <c r="B50" s="272">
        <f t="shared" si="20"/>
        <v>0</v>
      </c>
      <c r="C50" s="43"/>
      <c r="D50" s="43"/>
      <c r="E50" s="100">
        <f t="shared" si="16"/>
        <v>0</v>
      </c>
      <c r="F50" s="100">
        <f t="shared" si="22"/>
        <v>0</v>
      </c>
      <c r="G50" s="43"/>
      <c r="H50" s="269"/>
      <c r="I50" s="100">
        <f t="shared" si="17"/>
        <v>0</v>
      </c>
      <c r="J50" s="100">
        <f t="shared" si="18"/>
        <v>0</v>
      </c>
      <c r="K50" s="100">
        <f t="shared" si="19"/>
        <v>0</v>
      </c>
      <c r="M50" s="260" t="s">
        <v>138</v>
      </c>
      <c r="N50" s="43">
        <f t="shared" ref="N50:N60" si="23">E78</f>
        <v>0</v>
      </c>
    </row>
    <row r="51" spans="1:14" ht="27" customHeight="1">
      <c r="A51" s="260" t="s">
        <v>147</v>
      </c>
      <c r="B51" s="272">
        <f t="shared" si="20"/>
        <v>0</v>
      </c>
      <c r="C51" s="43"/>
      <c r="D51" s="43"/>
      <c r="E51" s="100">
        <f t="shared" si="16"/>
        <v>0</v>
      </c>
      <c r="F51" s="100">
        <f t="shared" si="22"/>
        <v>0</v>
      </c>
      <c r="G51" s="43"/>
      <c r="H51" s="269"/>
      <c r="I51" s="100">
        <f t="shared" si="17"/>
        <v>0</v>
      </c>
      <c r="J51" s="100">
        <f t="shared" si="18"/>
        <v>0</v>
      </c>
      <c r="K51" s="100">
        <f t="shared" si="19"/>
        <v>0</v>
      </c>
      <c r="M51" s="260" t="s">
        <v>139</v>
      </c>
      <c r="N51" s="43">
        <f t="shared" si="23"/>
        <v>0</v>
      </c>
    </row>
    <row r="52" spans="1:14" ht="27" customHeight="1">
      <c r="A52" s="260" t="s">
        <v>148</v>
      </c>
      <c r="B52" s="272">
        <f t="shared" si="20"/>
        <v>0</v>
      </c>
      <c r="C52" s="43"/>
      <c r="D52" s="43"/>
      <c r="E52" s="100">
        <f t="shared" si="16"/>
        <v>0</v>
      </c>
      <c r="F52" s="100">
        <f t="shared" si="22"/>
        <v>0</v>
      </c>
      <c r="G52" s="43"/>
      <c r="H52" s="269"/>
      <c r="I52" s="100">
        <f t="shared" si="17"/>
        <v>0</v>
      </c>
      <c r="J52" s="100">
        <f t="shared" si="18"/>
        <v>0</v>
      </c>
      <c r="K52" s="100">
        <f t="shared" si="19"/>
        <v>0</v>
      </c>
      <c r="M52" s="260" t="s">
        <v>140</v>
      </c>
      <c r="N52" s="43">
        <f t="shared" si="23"/>
        <v>0</v>
      </c>
    </row>
    <row r="53" spans="1:14" ht="27" customHeight="1">
      <c r="A53" s="260" t="s">
        <v>39</v>
      </c>
      <c r="B53" s="272">
        <f t="shared" si="20"/>
        <v>0</v>
      </c>
      <c r="C53" s="100">
        <f>SUM(C41:C52)</f>
        <v>0</v>
      </c>
      <c r="D53" s="100">
        <f>SUM(D41:D52)</f>
        <v>0</v>
      </c>
      <c r="E53" s="100">
        <f>SUM(E41:E52)</f>
        <v>0</v>
      </c>
      <c r="F53" s="100">
        <f>SUM(F41:F52)</f>
        <v>0</v>
      </c>
      <c r="G53" s="100">
        <f>SUM(G41:G52)</f>
        <v>0</v>
      </c>
      <c r="H53" s="271"/>
      <c r="I53" s="100">
        <f>SUM(I41:I52)</f>
        <v>0</v>
      </c>
      <c r="J53" s="100">
        <f>SUM(J41:J52)</f>
        <v>0</v>
      </c>
      <c r="K53" s="100">
        <f>SUM(K41:K52)</f>
        <v>0</v>
      </c>
      <c r="M53" s="260" t="s">
        <v>141</v>
      </c>
      <c r="N53" s="43">
        <f t="shared" si="23"/>
        <v>0</v>
      </c>
    </row>
    <row r="54" spans="1:14" ht="22.5" customHeight="1">
      <c r="A54" s="404" t="s">
        <v>11</v>
      </c>
      <c r="B54" s="404"/>
      <c r="C54" s="404"/>
      <c r="D54" s="404"/>
      <c r="E54" s="404"/>
      <c r="F54" s="404"/>
      <c r="G54" s="404"/>
      <c r="H54" s="404"/>
      <c r="I54" s="404"/>
      <c r="M54" s="260" t="s">
        <v>142</v>
      </c>
      <c r="N54" s="43">
        <f t="shared" si="23"/>
        <v>0</v>
      </c>
    </row>
    <row r="55" spans="1:14" ht="31.5">
      <c r="A55" s="313" t="s">
        <v>356</v>
      </c>
      <c r="B55" s="314"/>
      <c r="C55" s="314"/>
      <c r="D55" s="314"/>
      <c r="E55" s="314"/>
      <c r="F55" s="314"/>
      <c r="G55" s="314"/>
      <c r="H55" s="314"/>
      <c r="I55" s="314"/>
      <c r="J55" s="398"/>
      <c r="K55" s="398"/>
      <c r="M55" s="260" t="s">
        <v>143</v>
      </c>
      <c r="N55" s="43">
        <f t="shared" si="23"/>
        <v>0</v>
      </c>
    </row>
    <row r="56" spans="1:14" ht="18.75">
      <c r="A56" s="399" t="s">
        <v>454</v>
      </c>
      <c r="B56" s="400"/>
      <c r="C56" s="400"/>
      <c r="D56" s="400"/>
      <c r="E56" s="400"/>
      <c r="F56" s="400"/>
      <c r="G56" s="400"/>
      <c r="K56" s="23" t="s">
        <v>5</v>
      </c>
      <c r="M56" s="260" t="s">
        <v>144</v>
      </c>
      <c r="N56" s="43">
        <f t="shared" si="23"/>
        <v>0</v>
      </c>
    </row>
    <row r="57" spans="1:14" ht="27" customHeight="1">
      <c r="A57" s="401" t="s">
        <v>131</v>
      </c>
      <c r="B57" s="402" t="s">
        <v>226</v>
      </c>
      <c r="C57" s="319" t="s">
        <v>398</v>
      </c>
      <c r="D57" s="402" t="s">
        <v>204</v>
      </c>
      <c r="E57" s="402" t="s">
        <v>132</v>
      </c>
      <c r="F57" s="402" t="s">
        <v>196</v>
      </c>
      <c r="G57" s="401" t="s">
        <v>133</v>
      </c>
      <c r="H57" s="401"/>
      <c r="I57" s="402" t="s">
        <v>197</v>
      </c>
      <c r="J57" s="402" t="s">
        <v>198</v>
      </c>
      <c r="K57" s="402" t="s">
        <v>134</v>
      </c>
      <c r="M57" s="260" t="s">
        <v>145</v>
      </c>
      <c r="N57" s="43">
        <f t="shared" si="23"/>
        <v>0</v>
      </c>
    </row>
    <row r="58" spans="1:14" ht="27" customHeight="1">
      <c r="A58" s="401"/>
      <c r="B58" s="401"/>
      <c r="C58" s="403"/>
      <c r="D58" s="401"/>
      <c r="E58" s="402"/>
      <c r="F58" s="401"/>
      <c r="G58" s="257" t="s">
        <v>135</v>
      </c>
      <c r="H58" s="257" t="s">
        <v>136</v>
      </c>
      <c r="I58" s="402"/>
      <c r="J58" s="402"/>
      <c r="K58" s="402"/>
      <c r="M58" s="260" t="s">
        <v>146</v>
      </c>
      <c r="N58" s="43">
        <f t="shared" si="23"/>
        <v>0</v>
      </c>
    </row>
    <row r="59" spans="1:14" ht="27" customHeight="1">
      <c r="A59" s="260" t="s">
        <v>137</v>
      </c>
      <c r="B59" s="272">
        <f>SUM(N26:N37)/12</f>
        <v>0</v>
      </c>
      <c r="C59" s="43"/>
      <c r="D59" s="43"/>
      <c r="E59" s="100">
        <f t="shared" ref="E59:E70" si="24">C59-D59</f>
        <v>0</v>
      </c>
      <c r="F59" s="100">
        <f>IF(B59&gt;150000000,ROUNDDOWN(E59*0.005,-1),0)</f>
        <v>0</v>
      </c>
      <c r="G59" s="43"/>
      <c r="H59" s="269"/>
      <c r="I59" s="100">
        <f t="shared" ref="I59:I70" si="25">F59-G59</f>
        <v>0</v>
      </c>
      <c r="J59" s="100">
        <f t="shared" ref="J59:J70" si="26">ROUNDDOWN((I59*20%),-1)</f>
        <v>0</v>
      </c>
      <c r="K59" s="100">
        <f t="shared" ref="K59:K70" si="27">I59+J59</f>
        <v>0</v>
      </c>
      <c r="M59" s="260" t="s">
        <v>147</v>
      </c>
      <c r="N59" s="43">
        <f t="shared" si="23"/>
        <v>0</v>
      </c>
    </row>
    <row r="60" spans="1:14" ht="27" customHeight="1">
      <c r="A60" s="260" t="s">
        <v>138</v>
      </c>
      <c r="B60" s="272">
        <f t="shared" ref="B60:B71" si="28">SUM(N27:N38)/12</f>
        <v>0</v>
      </c>
      <c r="C60" s="43"/>
      <c r="D60" s="43"/>
      <c r="E60" s="100">
        <f t="shared" si="24"/>
        <v>0</v>
      </c>
      <c r="F60" s="100">
        <f>IF(B60&gt;150000000,ROUNDDOWN(E60*0.005,-1),0)</f>
        <v>0</v>
      </c>
      <c r="G60" s="43"/>
      <c r="H60" s="269"/>
      <c r="I60" s="100">
        <f t="shared" si="25"/>
        <v>0</v>
      </c>
      <c r="J60" s="100">
        <f t="shared" si="26"/>
        <v>0</v>
      </c>
      <c r="K60" s="100">
        <f t="shared" si="27"/>
        <v>0</v>
      </c>
      <c r="M60" s="260" t="s">
        <v>148</v>
      </c>
      <c r="N60" s="43">
        <f t="shared" si="23"/>
        <v>0</v>
      </c>
    </row>
    <row r="61" spans="1:14" ht="27" customHeight="1">
      <c r="A61" s="260" t="s">
        <v>139</v>
      </c>
      <c r="B61" s="272">
        <f t="shared" si="28"/>
        <v>0</v>
      </c>
      <c r="C61" s="43"/>
      <c r="D61" s="43"/>
      <c r="E61" s="100">
        <f t="shared" si="24"/>
        <v>0</v>
      </c>
      <c r="F61" s="100">
        <f>IF(B61&gt;150000000,ROUNDDOWN(E61*0.005,-1),0)</f>
        <v>0</v>
      </c>
      <c r="G61" s="43"/>
      <c r="H61" s="269"/>
      <c r="I61" s="100">
        <f t="shared" si="25"/>
        <v>0</v>
      </c>
      <c r="J61" s="100">
        <f t="shared" si="26"/>
        <v>0</v>
      </c>
      <c r="K61" s="100">
        <f t="shared" si="27"/>
        <v>0</v>
      </c>
      <c r="M61" s="3" t="s">
        <v>458</v>
      </c>
      <c r="N61" s="273">
        <f>E95</f>
        <v>0</v>
      </c>
    </row>
    <row r="62" spans="1:14" ht="27" customHeight="1">
      <c r="A62" s="260" t="s">
        <v>140</v>
      </c>
      <c r="B62" s="272">
        <f t="shared" si="28"/>
        <v>0</v>
      </c>
      <c r="C62" s="43"/>
      <c r="D62" s="43"/>
      <c r="E62" s="100">
        <f t="shared" si="24"/>
        <v>0</v>
      </c>
      <c r="F62" s="100">
        <f>IF(B62&gt;150000000,ROUNDDOWN(E62*0.005,-1),0)</f>
        <v>0</v>
      </c>
      <c r="G62" s="43"/>
      <c r="H62" s="269"/>
      <c r="I62" s="100">
        <f t="shared" si="25"/>
        <v>0</v>
      </c>
      <c r="J62" s="100">
        <f t="shared" si="26"/>
        <v>0</v>
      </c>
      <c r="K62" s="100">
        <f t="shared" si="27"/>
        <v>0</v>
      </c>
      <c r="M62" s="260" t="s">
        <v>138</v>
      </c>
      <c r="N62" s="273">
        <f t="shared" ref="N62:N71" si="29">E96</f>
        <v>0</v>
      </c>
    </row>
    <row r="63" spans="1:14" ht="27" customHeight="1">
      <c r="A63" s="260" t="s">
        <v>141</v>
      </c>
      <c r="B63" s="272">
        <f t="shared" si="28"/>
        <v>0</v>
      </c>
      <c r="C63" s="43"/>
      <c r="D63" s="43"/>
      <c r="E63" s="100">
        <f t="shared" si="24"/>
        <v>0</v>
      </c>
      <c r="F63" s="100">
        <f>IF(B63&gt;150000000,ROUNDDOWN(E63*0.005,-1),0)</f>
        <v>0</v>
      </c>
      <c r="G63" s="43"/>
      <c r="H63" s="269"/>
      <c r="I63" s="100">
        <f t="shared" si="25"/>
        <v>0</v>
      </c>
      <c r="J63" s="100">
        <f t="shared" si="26"/>
        <v>0</v>
      </c>
      <c r="K63" s="100">
        <f t="shared" si="27"/>
        <v>0</v>
      </c>
      <c r="M63" s="260" t="s">
        <v>139</v>
      </c>
      <c r="N63" s="273">
        <f t="shared" si="29"/>
        <v>0</v>
      </c>
    </row>
    <row r="64" spans="1:14" ht="27" customHeight="1">
      <c r="A64" s="260" t="s">
        <v>142</v>
      </c>
      <c r="B64" s="272">
        <f t="shared" si="28"/>
        <v>0</v>
      </c>
      <c r="C64" s="43"/>
      <c r="D64" s="43"/>
      <c r="E64" s="100">
        <f t="shared" si="24"/>
        <v>0</v>
      </c>
      <c r="F64" s="100">
        <f t="shared" ref="F64:F70" si="30">IF(B64&gt;150000000,ROUNDDOWN(E64*0.005,-1),0)</f>
        <v>0</v>
      </c>
      <c r="G64" s="43"/>
      <c r="H64" s="269"/>
      <c r="I64" s="100">
        <f t="shared" si="25"/>
        <v>0</v>
      </c>
      <c r="J64" s="100">
        <f t="shared" si="26"/>
        <v>0</v>
      </c>
      <c r="K64" s="100">
        <f t="shared" si="27"/>
        <v>0</v>
      </c>
      <c r="M64" s="260" t="s">
        <v>140</v>
      </c>
      <c r="N64" s="273">
        <f t="shared" si="29"/>
        <v>0</v>
      </c>
    </row>
    <row r="65" spans="1:14" ht="27" customHeight="1">
      <c r="A65" s="260" t="s">
        <v>143</v>
      </c>
      <c r="B65" s="272">
        <f t="shared" si="28"/>
        <v>0</v>
      </c>
      <c r="C65" s="43"/>
      <c r="D65" s="43"/>
      <c r="E65" s="100">
        <f t="shared" si="24"/>
        <v>0</v>
      </c>
      <c r="F65" s="100">
        <f t="shared" si="30"/>
        <v>0</v>
      </c>
      <c r="G65" s="43"/>
      <c r="H65" s="269"/>
      <c r="I65" s="100">
        <f t="shared" si="25"/>
        <v>0</v>
      </c>
      <c r="J65" s="100">
        <f t="shared" si="26"/>
        <v>0</v>
      </c>
      <c r="K65" s="100">
        <f t="shared" si="27"/>
        <v>0</v>
      </c>
      <c r="M65" s="260" t="s">
        <v>141</v>
      </c>
      <c r="N65" s="273">
        <f t="shared" si="29"/>
        <v>0</v>
      </c>
    </row>
    <row r="66" spans="1:14" ht="27" customHeight="1">
      <c r="A66" s="260" t="s">
        <v>144</v>
      </c>
      <c r="B66" s="272">
        <f t="shared" si="28"/>
        <v>0</v>
      </c>
      <c r="C66" s="43"/>
      <c r="D66" s="43"/>
      <c r="E66" s="100">
        <f t="shared" si="24"/>
        <v>0</v>
      </c>
      <c r="F66" s="100">
        <f t="shared" si="30"/>
        <v>0</v>
      </c>
      <c r="G66" s="43"/>
      <c r="H66" s="269"/>
      <c r="I66" s="100">
        <f t="shared" si="25"/>
        <v>0</v>
      </c>
      <c r="J66" s="100">
        <f t="shared" si="26"/>
        <v>0</v>
      </c>
      <c r="K66" s="100">
        <f t="shared" si="27"/>
        <v>0</v>
      </c>
      <c r="M66" s="260" t="s">
        <v>142</v>
      </c>
      <c r="N66" s="273">
        <f t="shared" si="29"/>
        <v>0</v>
      </c>
    </row>
    <row r="67" spans="1:14" ht="27" customHeight="1">
      <c r="A67" s="260" t="s">
        <v>145</v>
      </c>
      <c r="B67" s="272">
        <f t="shared" si="28"/>
        <v>0</v>
      </c>
      <c r="C67" s="43"/>
      <c r="D67" s="43"/>
      <c r="E67" s="100">
        <f t="shared" si="24"/>
        <v>0</v>
      </c>
      <c r="F67" s="100">
        <f t="shared" si="30"/>
        <v>0</v>
      </c>
      <c r="G67" s="43"/>
      <c r="H67" s="269"/>
      <c r="I67" s="100">
        <f t="shared" si="25"/>
        <v>0</v>
      </c>
      <c r="J67" s="100">
        <f t="shared" si="26"/>
        <v>0</v>
      </c>
      <c r="K67" s="100">
        <f t="shared" si="27"/>
        <v>0</v>
      </c>
      <c r="M67" s="260" t="s">
        <v>143</v>
      </c>
      <c r="N67" s="273">
        <f t="shared" si="29"/>
        <v>0</v>
      </c>
    </row>
    <row r="68" spans="1:14" ht="27" customHeight="1">
      <c r="A68" s="260" t="s">
        <v>146</v>
      </c>
      <c r="B68" s="272">
        <f t="shared" si="28"/>
        <v>0</v>
      </c>
      <c r="C68" s="43"/>
      <c r="D68" s="43"/>
      <c r="E68" s="100">
        <f t="shared" si="24"/>
        <v>0</v>
      </c>
      <c r="F68" s="100">
        <f t="shared" si="30"/>
        <v>0</v>
      </c>
      <c r="G68" s="43"/>
      <c r="H68" s="269"/>
      <c r="I68" s="100">
        <f t="shared" si="25"/>
        <v>0</v>
      </c>
      <c r="J68" s="100">
        <f t="shared" si="26"/>
        <v>0</v>
      </c>
      <c r="K68" s="100">
        <f t="shared" si="27"/>
        <v>0</v>
      </c>
      <c r="M68" s="260" t="s">
        <v>144</v>
      </c>
      <c r="N68" s="273">
        <f t="shared" si="29"/>
        <v>0</v>
      </c>
    </row>
    <row r="69" spans="1:14" ht="27" customHeight="1">
      <c r="A69" s="260" t="s">
        <v>147</v>
      </c>
      <c r="B69" s="272">
        <f t="shared" si="28"/>
        <v>0</v>
      </c>
      <c r="C69" s="43"/>
      <c r="D69" s="43"/>
      <c r="E69" s="100">
        <f t="shared" si="24"/>
        <v>0</v>
      </c>
      <c r="F69" s="100">
        <f t="shared" si="30"/>
        <v>0</v>
      </c>
      <c r="G69" s="43"/>
      <c r="H69" s="269"/>
      <c r="I69" s="100">
        <f t="shared" si="25"/>
        <v>0</v>
      </c>
      <c r="J69" s="100">
        <f t="shared" si="26"/>
        <v>0</v>
      </c>
      <c r="K69" s="100">
        <f t="shared" si="27"/>
        <v>0</v>
      </c>
      <c r="M69" s="260" t="s">
        <v>145</v>
      </c>
      <c r="N69" s="273">
        <f t="shared" si="29"/>
        <v>0</v>
      </c>
    </row>
    <row r="70" spans="1:14" ht="27" customHeight="1">
      <c r="A70" s="260" t="s">
        <v>148</v>
      </c>
      <c r="B70" s="272">
        <f t="shared" si="28"/>
        <v>0</v>
      </c>
      <c r="C70" s="43"/>
      <c r="D70" s="43"/>
      <c r="E70" s="100">
        <f t="shared" si="24"/>
        <v>0</v>
      </c>
      <c r="F70" s="100">
        <f t="shared" si="30"/>
        <v>0</v>
      </c>
      <c r="G70" s="43"/>
      <c r="H70" s="269"/>
      <c r="I70" s="100">
        <f t="shared" si="25"/>
        <v>0</v>
      </c>
      <c r="J70" s="100">
        <f t="shared" si="26"/>
        <v>0</v>
      </c>
      <c r="K70" s="100">
        <f t="shared" si="27"/>
        <v>0</v>
      </c>
      <c r="M70" s="260" t="s">
        <v>146</v>
      </c>
      <c r="N70" s="273">
        <f t="shared" si="29"/>
        <v>0</v>
      </c>
    </row>
    <row r="71" spans="1:14" ht="27" customHeight="1">
      <c r="A71" s="260" t="s">
        <v>39</v>
      </c>
      <c r="B71" s="272">
        <f t="shared" si="28"/>
        <v>0</v>
      </c>
      <c r="C71" s="100">
        <f>SUM(C59:C70)</f>
        <v>0</v>
      </c>
      <c r="D71" s="100">
        <f>SUM(D59:D70)</f>
        <v>0</v>
      </c>
      <c r="E71" s="100">
        <f>SUM(E59:E70)</f>
        <v>0</v>
      </c>
      <c r="F71" s="100">
        <f>SUM(F59:F70)</f>
        <v>0</v>
      </c>
      <c r="G71" s="100">
        <f>SUM(G59:G70)</f>
        <v>0</v>
      </c>
      <c r="H71" s="271"/>
      <c r="I71" s="100">
        <f>SUM(I59:I70)</f>
        <v>0</v>
      </c>
      <c r="J71" s="100">
        <f>SUM(J59:J70)</f>
        <v>0</v>
      </c>
      <c r="K71" s="100">
        <f>SUM(K59:K70)</f>
        <v>0</v>
      </c>
      <c r="M71" s="260" t="s">
        <v>147</v>
      </c>
      <c r="N71" s="273">
        <f t="shared" si="29"/>
        <v>0</v>
      </c>
    </row>
    <row r="72" spans="1:14" ht="27" customHeight="1">
      <c r="A72" s="404" t="s">
        <v>11</v>
      </c>
      <c r="B72" s="404"/>
      <c r="C72" s="404"/>
      <c r="D72" s="404"/>
      <c r="E72" s="404"/>
      <c r="F72" s="404"/>
      <c r="G72" s="404"/>
      <c r="H72" s="404"/>
      <c r="I72" s="404"/>
      <c r="M72" s="260" t="s">
        <v>148</v>
      </c>
      <c r="N72" s="273">
        <f>E106</f>
        <v>0</v>
      </c>
    </row>
    <row r="73" spans="1:14" ht="31.5">
      <c r="A73" s="313" t="s">
        <v>356</v>
      </c>
      <c r="B73" s="314"/>
      <c r="C73" s="314"/>
      <c r="D73" s="314"/>
      <c r="E73" s="314"/>
      <c r="F73" s="314"/>
      <c r="G73" s="314"/>
      <c r="H73" s="314"/>
      <c r="I73" s="314"/>
      <c r="J73" s="398"/>
      <c r="K73" s="398"/>
      <c r="M73" s="274"/>
      <c r="N73" s="274"/>
    </row>
    <row r="74" spans="1:14" ht="18.75">
      <c r="A74" s="399" t="s">
        <v>455</v>
      </c>
      <c r="B74" s="400"/>
      <c r="C74" s="400"/>
      <c r="D74" s="400"/>
      <c r="E74" s="400"/>
      <c r="F74" s="400"/>
      <c r="G74" s="400"/>
      <c r="K74" s="23" t="s">
        <v>5</v>
      </c>
      <c r="M74" s="88"/>
      <c r="N74" s="88"/>
    </row>
    <row r="75" spans="1:14" ht="27" customHeight="1">
      <c r="A75" s="401" t="s">
        <v>131</v>
      </c>
      <c r="B75" s="402" t="s">
        <v>226</v>
      </c>
      <c r="C75" s="319" t="s">
        <v>398</v>
      </c>
      <c r="D75" s="402" t="s">
        <v>204</v>
      </c>
      <c r="E75" s="402" t="s">
        <v>132</v>
      </c>
      <c r="F75" s="402" t="s">
        <v>196</v>
      </c>
      <c r="G75" s="401" t="s">
        <v>133</v>
      </c>
      <c r="H75" s="401"/>
      <c r="I75" s="402" t="s">
        <v>197</v>
      </c>
      <c r="J75" s="402" t="s">
        <v>198</v>
      </c>
      <c r="K75" s="402" t="s">
        <v>134</v>
      </c>
      <c r="M75" s="88"/>
      <c r="N75" s="88"/>
    </row>
    <row r="76" spans="1:14" ht="27" customHeight="1">
      <c r="A76" s="401"/>
      <c r="B76" s="401"/>
      <c r="C76" s="403"/>
      <c r="D76" s="401"/>
      <c r="E76" s="402"/>
      <c r="F76" s="401"/>
      <c r="G76" s="257" t="s">
        <v>135</v>
      </c>
      <c r="H76" s="257" t="s">
        <v>136</v>
      </c>
      <c r="I76" s="402"/>
      <c r="J76" s="402"/>
      <c r="K76" s="402"/>
      <c r="M76" s="88"/>
      <c r="N76" s="88"/>
    </row>
    <row r="77" spans="1:14" ht="27" customHeight="1">
      <c r="A77" s="260" t="s">
        <v>137</v>
      </c>
      <c r="B77" s="100">
        <f>SUM(N38:N49)/12</f>
        <v>0</v>
      </c>
      <c r="C77" s="43"/>
      <c r="D77" s="43"/>
      <c r="E77" s="100">
        <f t="shared" ref="E77:E88" si="31">C77-D77</f>
        <v>0</v>
      </c>
      <c r="F77" s="100">
        <f>IF(B77&gt;150000000,ROUNDDOWN(E77*0.005,-1),0)</f>
        <v>0</v>
      </c>
      <c r="G77" s="43"/>
      <c r="H77" s="269"/>
      <c r="I77" s="100">
        <f t="shared" ref="I77:I88" si="32">F77-G77</f>
        <v>0</v>
      </c>
      <c r="J77" s="100">
        <f t="shared" ref="J77:J88" si="33">ROUNDDOWN((I77*20%),-1)</f>
        <v>0</v>
      </c>
      <c r="K77" s="100">
        <f t="shared" ref="K77:K88" si="34">I77+J77</f>
        <v>0</v>
      </c>
      <c r="M77" s="88"/>
      <c r="N77" s="88"/>
    </row>
    <row r="78" spans="1:14" ht="27" customHeight="1">
      <c r="A78" s="260" t="s">
        <v>138</v>
      </c>
      <c r="B78" s="100">
        <f t="shared" ref="B78:B89" si="35">SUM(N39:N50)/12</f>
        <v>0</v>
      </c>
      <c r="C78" s="43"/>
      <c r="D78" s="43"/>
      <c r="E78" s="100">
        <f t="shared" si="31"/>
        <v>0</v>
      </c>
      <c r="F78" s="100">
        <f t="shared" ref="F78:F88" si="36">IF(B78&gt;150000000,ROUNDDOWN(E78*0.005,-1),0)</f>
        <v>0</v>
      </c>
      <c r="G78" s="43"/>
      <c r="H78" s="269"/>
      <c r="I78" s="100">
        <f t="shared" si="32"/>
        <v>0</v>
      </c>
      <c r="J78" s="100">
        <f t="shared" si="33"/>
        <v>0</v>
      </c>
      <c r="K78" s="100">
        <f t="shared" si="34"/>
        <v>0</v>
      </c>
      <c r="M78" s="88"/>
      <c r="N78" s="88"/>
    </row>
    <row r="79" spans="1:14" ht="27" customHeight="1">
      <c r="A79" s="260" t="s">
        <v>139</v>
      </c>
      <c r="B79" s="100">
        <f t="shared" si="35"/>
        <v>0</v>
      </c>
      <c r="C79" s="43"/>
      <c r="D79" s="43"/>
      <c r="E79" s="100">
        <f t="shared" si="31"/>
        <v>0</v>
      </c>
      <c r="F79" s="100">
        <f t="shared" si="36"/>
        <v>0</v>
      </c>
      <c r="G79" s="43"/>
      <c r="H79" s="269"/>
      <c r="I79" s="100">
        <f t="shared" si="32"/>
        <v>0</v>
      </c>
      <c r="J79" s="100">
        <f t="shared" si="33"/>
        <v>0</v>
      </c>
      <c r="K79" s="100">
        <f t="shared" si="34"/>
        <v>0</v>
      </c>
      <c r="M79" s="88"/>
      <c r="N79" s="88"/>
    </row>
    <row r="80" spans="1:14" ht="27" customHeight="1">
      <c r="A80" s="260" t="s">
        <v>140</v>
      </c>
      <c r="B80" s="100">
        <f t="shared" si="35"/>
        <v>0</v>
      </c>
      <c r="C80" s="43"/>
      <c r="D80" s="43"/>
      <c r="E80" s="100">
        <f t="shared" si="31"/>
        <v>0</v>
      </c>
      <c r="F80" s="100">
        <f t="shared" si="36"/>
        <v>0</v>
      </c>
      <c r="G80" s="43"/>
      <c r="H80" s="269"/>
      <c r="I80" s="100">
        <f t="shared" si="32"/>
        <v>0</v>
      </c>
      <c r="J80" s="100">
        <f t="shared" si="33"/>
        <v>0</v>
      </c>
      <c r="K80" s="100">
        <f t="shared" si="34"/>
        <v>0</v>
      </c>
      <c r="M80" s="88"/>
      <c r="N80" s="88"/>
    </row>
    <row r="81" spans="1:14" ht="27" customHeight="1">
      <c r="A81" s="260" t="s">
        <v>141</v>
      </c>
      <c r="B81" s="100">
        <f t="shared" si="35"/>
        <v>0</v>
      </c>
      <c r="C81" s="43"/>
      <c r="D81" s="43"/>
      <c r="E81" s="100">
        <f t="shared" si="31"/>
        <v>0</v>
      </c>
      <c r="F81" s="100">
        <f t="shared" si="36"/>
        <v>0</v>
      </c>
      <c r="G81" s="43"/>
      <c r="H81" s="269"/>
      <c r="I81" s="100">
        <f t="shared" si="32"/>
        <v>0</v>
      </c>
      <c r="J81" s="100">
        <f t="shared" si="33"/>
        <v>0</v>
      </c>
      <c r="K81" s="100">
        <f t="shared" si="34"/>
        <v>0</v>
      </c>
      <c r="M81" s="88"/>
      <c r="N81" s="88"/>
    </row>
    <row r="82" spans="1:14" ht="27" customHeight="1">
      <c r="A82" s="260" t="s">
        <v>142</v>
      </c>
      <c r="B82" s="100">
        <f t="shared" si="35"/>
        <v>0</v>
      </c>
      <c r="C82" s="43"/>
      <c r="D82" s="43"/>
      <c r="E82" s="100">
        <f t="shared" si="31"/>
        <v>0</v>
      </c>
      <c r="F82" s="100">
        <f t="shared" si="36"/>
        <v>0</v>
      </c>
      <c r="G82" s="43"/>
      <c r="H82" s="269"/>
      <c r="I82" s="100">
        <f t="shared" si="32"/>
        <v>0</v>
      </c>
      <c r="J82" s="100">
        <f t="shared" si="33"/>
        <v>0</v>
      </c>
      <c r="K82" s="100">
        <f t="shared" si="34"/>
        <v>0</v>
      </c>
      <c r="M82" s="88"/>
      <c r="N82" s="88"/>
    </row>
    <row r="83" spans="1:14" ht="27" customHeight="1">
      <c r="A83" s="260" t="s">
        <v>143</v>
      </c>
      <c r="B83" s="100">
        <f t="shared" si="35"/>
        <v>0</v>
      </c>
      <c r="C83" s="43"/>
      <c r="D83" s="43"/>
      <c r="E83" s="100">
        <f t="shared" si="31"/>
        <v>0</v>
      </c>
      <c r="F83" s="100">
        <f t="shared" si="36"/>
        <v>0</v>
      </c>
      <c r="G83" s="43"/>
      <c r="H83" s="269"/>
      <c r="I83" s="100">
        <f t="shared" si="32"/>
        <v>0</v>
      </c>
      <c r="J83" s="100">
        <f t="shared" si="33"/>
        <v>0</v>
      </c>
      <c r="K83" s="100">
        <f t="shared" si="34"/>
        <v>0</v>
      </c>
      <c r="M83" s="88"/>
      <c r="N83" s="88"/>
    </row>
    <row r="84" spans="1:14" ht="27" customHeight="1">
      <c r="A84" s="260" t="s">
        <v>144</v>
      </c>
      <c r="B84" s="100">
        <f t="shared" si="35"/>
        <v>0</v>
      </c>
      <c r="C84" s="43"/>
      <c r="D84" s="43"/>
      <c r="E84" s="100">
        <f t="shared" si="31"/>
        <v>0</v>
      </c>
      <c r="F84" s="100">
        <f t="shared" si="36"/>
        <v>0</v>
      </c>
      <c r="G84" s="43"/>
      <c r="H84" s="269"/>
      <c r="I84" s="100">
        <f t="shared" si="32"/>
        <v>0</v>
      </c>
      <c r="J84" s="100">
        <f t="shared" si="33"/>
        <v>0</v>
      </c>
      <c r="K84" s="100">
        <f t="shared" si="34"/>
        <v>0</v>
      </c>
      <c r="M84" s="88"/>
      <c r="N84" s="88"/>
    </row>
    <row r="85" spans="1:14" ht="27" customHeight="1">
      <c r="A85" s="260" t="s">
        <v>145</v>
      </c>
      <c r="B85" s="100">
        <f t="shared" si="35"/>
        <v>0</v>
      </c>
      <c r="C85" s="43"/>
      <c r="D85" s="43"/>
      <c r="E85" s="100">
        <f t="shared" si="31"/>
        <v>0</v>
      </c>
      <c r="F85" s="100">
        <f t="shared" si="36"/>
        <v>0</v>
      </c>
      <c r="G85" s="43"/>
      <c r="H85" s="269"/>
      <c r="I85" s="100">
        <f t="shared" si="32"/>
        <v>0</v>
      </c>
      <c r="J85" s="100">
        <f t="shared" si="33"/>
        <v>0</v>
      </c>
      <c r="K85" s="100">
        <f t="shared" si="34"/>
        <v>0</v>
      </c>
      <c r="M85" s="88"/>
      <c r="N85" s="88"/>
    </row>
    <row r="86" spans="1:14" ht="27" customHeight="1">
      <c r="A86" s="260" t="s">
        <v>146</v>
      </c>
      <c r="B86" s="100">
        <f t="shared" si="35"/>
        <v>0</v>
      </c>
      <c r="C86" s="43"/>
      <c r="D86" s="43"/>
      <c r="E86" s="100">
        <f t="shared" si="31"/>
        <v>0</v>
      </c>
      <c r="F86" s="100">
        <f t="shared" si="36"/>
        <v>0</v>
      </c>
      <c r="G86" s="43"/>
      <c r="H86" s="269"/>
      <c r="I86" s="100">
        <f t="shared" si="32"/>
        <v>0</v>
      </c>
      <c r="J86" s="100">
        <f t="shared" si="33"/>
        <v>0</v>
      </c>
      <c r="K86" s="100">
        <f t="shared" si="34"/>
        <v>0</v>
      </c>
      <c r="M86" s="88"/>
      <c r="N86" s="88"/>
    </row>
    <row r="87" spans="1:14" ht="27" customHeight="1">
      <c r="A87" s="260" t="s">
        <v>147</v>
      </c>
      <c r="B87" s="100">
        <f t="shared" si="35"/>
        <v>0</v>
      </c>
      <c r="C87" s="43"/>
      <c r="D87" s="43"/>
      <c r="E87" s="100">
        <f t="shared" si="31"/>
        <v>0</v>
      </c>
      <c r="F87" s="100">
        <f t="shared" si="36"/>
        <v>0</v>
      </c>
      <c r="G87" s="43"/>
      <c r="H87" s="269"/>
      <c r="I87" s="100">
        <f t="shared" si="32"/>
        <v>0</v>
      </c>
      <c r="J87" s="100">
        <f t="shared" si="33"/>
        <v>0</v>
      </c>
      <c r="K87" s="100">
        <f t="shared" si="34"/>
        <v>0</v>
      </c>
      <c r="M87" s="88"/>
      <c r="N87" s="88"/>
    </row>
    <row r="88" spans="1:14" ht="27" customHeight="1">
      <c r="A88" s="260" t="s">
        <v>148</v>
      </c>
      <c r="B88" s="100">
        <f t="shared" si="35"/>
        <v>0</v>
      </c>
      <c r="C88" s="43"/>
      <c r="D88" s="43"/>
      <c r="E88" s="100">
        <f t="shared" si="31"/>
        <v>0</v>
      </c>
      <c r="F88" s="100">
        <f t="shared" si="36"/>
        <v>0</v>
      </c>
      <c r="G88" s="43"/>
      <c r="H88" s="269"/>
      <c r="I88" s="100">
        <f t="shared" si="32"/>
        <v>0</v>
      </c>
      <c r="J88" s="100">
        <f t="shared" si="33"/>
        <v>0</v>
      </c>
      <c r="K88" s="100">
        <f t="shared" si="34"/>
        <v>0</v>
      </c>
    </row>
    <row r="89" spans="1:14" ht="27" customHeight="1">
      <c r="A89" s="260" t="s">
        <v>39</v>
      </c>
      <c r="B89" s="100">
        <f t="shared" si="35"/>
        <v>0</v>
      </c>
      <c r="C89" s="100">
        <f>SUM(C77:C88)</f>
        <v>0</v>
      </c>
      <c r="D89" s="100">
        <f>SUM(D77:D88)</f>
        <v>0</v>
      </c>
      <c r="E89" s="100">
        <f>SUM(E77:E88)</f>
        <v>0</v>
      </c>
      <c r="F89" s="100">
        <f>SUM(F77:F88)</f>
        <v>0</v>
      </c>
      <c r="G89" s="100">
        <f>SUM(G77:G88)</f>
        <v>0</v>
      </c>
      <c r="H89" s="271"/>
      <c r="I89" s="100">
        <f>SUM(I77:I88)</f>
        <v>0</v>
      </c>
      <c r="J89" s="100">
        <f>SUM(J77:J88)</f>
        <v>0</v>
      </c>
      <c r="K89" s="100">
        <f>SUM(K77:K88)</f>
        <v>0</v>
      </c>
      <c r="M89" s="88"/>
      <c r="N89" s="88"/>
    </row>
    <row r="90" spans="1:14" ht="27" customHeight="1">
      <c r="A90" s="404" t="s">
        <v>11</v>
      </c>
      <c r="B90" s="404"/>
      <c r="C90" s="404"/>
      <c r="D90" s="404"/>
      <c r="E90" s="404"/>
      <c r="F90" s="404"/>
      <c r="G90" s="404"/>
      <c r="H90" s="404"/>
      <c r="I90" s="404"/>
      <c r="M90" s="88"/>
      <c r="N90" s="88"/>
    </row>
    <row r="91" spans="1:14" ht="31.5">
      <c r="A91" s="313" t="s">
        <v>356</v>
      </c>
      <c r="B91" s="314"/>
      <c r="C91" s="314"/>
      <c r="D91" s="314"/>
      <c r="E91" s="314"/>
      <c r="F91" s="314"/>
      <c r="G91" s="314"/>
      <c r="H91" s="314"/>
      <c r="I91" s="314"/>
      <c r="J91" s="398"/>
      <c r="K91" s="398"/>
      <c r="M91" s="274"/>
      <c r="N91" s="274"/>
    </row>
    <row r="92" spans="1:14" ht="18.75">
      <c r="A92" s="399" t="s">
        <v>456</v>
      </c>
      <c r="B92" s="400"/>
      <c r="C92" s="400"/>
      <c r="D92" s="400"/>
      <c r="E92" s="400"/>
      <c r="F92" s="400"/>
      <c r="G92" s="400"/>
      <c r="K92" s="23" t="s">
        <v>5</v>
      </c>
      <c r="M92" s="88"/>
      <c r="N92" s="88"/>
    </row>
    <row r="93" spans="1:14" ht="27" customHeight="1">
      <c r="A93" s="401" t="s">
        <v>131</v>
      </c>
      <c r="B93" s="402" t="s">
        <v>226</v>
      </c>
      <c r="C93" s="319" t="s">
        <v>398</v>
      </c>
      <c r="D93" s="402" t="s">
        <v>204</v>
      </c>
      <c r="E93" s="402" t="s">
        <v>132</v>
      </c>
      <c r="F93" s="402" t="s">
        <v>196</v>
      </c>
      <c r="G93" s="401" t="s">
        <v>133</v>
      </c>
      <c r="H93" s="401"/>
      <c r="I93" s="402" t="s">
        <v>197</v>
      </c>
      <c r="J93" s="402" t="s">
        <v>198</v>
      </c>
      <c r="K93" s="402" t="s">
        <v>134</v>
      </c>
      <c r="M93" s="88"/>
      <c r="N93" s="88"/>
    </row>
    <row r="94" spans="1:14" ht="27" customHeight="1">
      <c r="A94" s="401"/>
      <c r="B94" s="401"/>
      <c r="C94" s="403"/>
      <c r="D94" s="401"/>
      <c r="E94" s="402"/>
      <c r="F94" s="401"/>
      <c r="G94" s="257" t="s">
        <v>135</v>
      </c>
      <c r="H94" s="257" t="s">
        <v>136</v>
      </c>
      <c r="I94" s="402"/>
      <c r="J94" s="402"/>
      <c r="K94" s="402"/>
      <c r="M94" s="88"/>
      <c r="N94" s="88"/>
    </row>
    <row r="95" spans="1:14" ht="27" customHeight="1">
      <c r="A95" s="260" t="s">
        <v>137</v>
      </c>
      <c r="B95" s="272">
        <f>SUM(N50:N61)/12</f>
        <v>0</v>
      </c>
      <c r="C95" s="43"/>
      <c r="D95" s="43"/>
      <c r="E95" s="100">
        <f t="shared" ref="E95:E106" si="37">C95-D95</f>
        <v>0</v>
      </c>
      <c r="F95" s="100">
        <f>IF(B95&gt;150000000,ROUNDDOWN(E95*0.005,-1),0)</f>
        <v>0</v>
      </c>
      <c r="G95" s="43"/>
      <c r="H95" s="269"/>
      <c r="I95" s="100">
        <f t="shared" ref="I95:I106" si="38">F95-G95</f>
        <v>0</v>
      </c>
      <c r="J95" s="100">
        <f t="shared" ref="J95:J106" si="39">ROUNDDOWN((I95*20%),-1)</f>
        <v>0</v>
      </c>
      <c r="K95" s="100">
        <f t="shared" ref="K95:K106" si="40">I95+J95</f>
        <v>0</v>
      </c>
      <c r="M95" s="88"/>
      <c r="N95" s="88"/>
    </row>
    <row r="96" spans="1:14" ht="27" customHeight="1">
      <c r="A96" s="260" t="s">
        <v>138</v>
      </c>
      <c r="B96" s="272">
        <f t="shared" ref="B96:B107" si="41">SUM(N51:N62)/12</f>
        <v>0</v>
      </c>
      <c r="C96" s="43"/>
      <c r="D96" s="43"/>
      <c r="E96" s="100">
        <f t="shared" si="37"/>
        <v>0</v>
      </c>
      <c r="F96" s="100">
        <f t="shared" ref="F96:F106" si="42">IF(B96&gt;150000000,ROUNDDOWN(E96*0.005,-1),0)</f>
        <v>0</v>
      </c>
      <c r="G96" s="43"/>
      <c r="H96" s="269"/>
      <c r="I96" s="100">
        <f t="shared" si="38"/>
        <v>0</v>
      </c>
      <c r="J96" s="100">
        <f t="shared" si="39"/>
        <v>0</v>
      </c>
      <c r="K96" s="100">
        <f t="shared" si="40"/>
        <v>0</v>
      </c>
      <c r="M96" s="88"/>
      <c r="N96" s="88"/>
    </row>
    <row r="97" spans="1:14" ht="27" customHeight="1">
      <c r="A97" s="260" t="s">
        <v>139</v>
      </c>
      <c r="B97" s="272">
        <f t="shared" si="41"/>
        <v>0</v>
      </c>
      <c r="C97" s="43"/>
      <c r="D97" s="43"/>
      <c r="E97" s="100">
        <f t="shared" si="37"/>
        <v>0</v>
      </c>
      <c r="F97" s="100">
        <f t="shared" si="42"/>
        <v>0</v>
      </c>
      <c r="G97" s="43"/>
      <c r="H97" s="269"/>
      <c r="I97" s="100">
        <f t="shared" si="38"/>
        <v>0</v>
      </c>
      <c r="J97" s="100">
        <f t="shared" si="39"/>
        <v>0</v>
      </c>
      <c r="K97" s="100">
        <f t="shared" si="40"/>
        <v>0</v>
      </c>
      <c r="M97" s="88"/>
      <c r="N97" s="88"/>
    </row>
    <row r="98" spans="1:14" ht="27" customHeight="1">
      <c r="A98" s="260" t="s">
        <v>140</v>
      </c>
      <c r="B98" s="272">
        <f t="shared" si="41"/>
        <v>0</v>
      </c>
      <c r="C98" s="43"/>
      <c r="D98" s="43"/>
      <c r="E98" s="100">
        <f t="shared" si="37"/>
        <v>0</v>
      </c>
      <c r="F98" s="100">
        <f t="shared" si="42"/>
        <v>0</v>
      </c>
      <c r="G98" s="43"/>
      <c r="H98" s="269"/>
      <c r="I98" s="100">
        <f t="shared" si="38"/>
        <v>0</v>
      </c>
      <c r="J98" s="100">
        <f t="shared" si="39"/>
        <v>0</v>
      </c>
      <c r="K98" s="100">
        <f t="shared" si="40"/>
        <v>0</v>
      </c>
      <c r="M98" s="88"/>
      <c r="N98" s="88"/>
    </row>
    <row r="99" spans="1:14" ht="27" customHeight="1">
      <c r="A99" s="260" t="s">
        <v>141</v>
      </c>
      <c r="B99" s="272">
        <f t="shared" si="41"/>
        <v>0</v>
      </c>
      <c r="C99" s="43"/>
      <c r="D99" s="43"/>
      <c r="E99" s="100">
        <f t="shared" si="37"/>
        <v>0</v>
      </c>
      <c r="F99" s="100">
        <f t="shared" si="42"/>
        <v>0</v>
      </c>
      <c r="G99" s="43"/>
      <c r="H99" s="269"/>
      <c r="I99" s="100">
        <f t="shared" si="38"/>
        <v>0</v>
      </c>
      <c r="J99" s="100">
        <f t="shared" si="39"/>
        <v>0</v>
      </c>
      <c r="K99" s="100">
        <f t="shared" si="40"/>
        <v>0</v>
      </c>
      <c r="M99" s="88"/>
      <c r="N99" s="88"/>
    </row>
    <row r="100" spans="1:14" ht="27" customHeight="1">
      <c r="A100" s="260" t="s">
        <v>142</v>
      </c>
      <c r="B100" s="272">
        <f t="shared" si="41"/>
        <v>0</v>
      </c>
      <c r="C100" s="43"/>
      <c r="D100" s="43"/>
      <c r="E100" s="100">
        <f t="shared" si="37"/>
        <v>0</v>
      </c>
      <c r="F100" s="100">
        <f t="shared" si="42"/>
        <v>0</v>
      </c>
      <c r="G100" s="43"/>
      <c r="H100" s="269"/>
      <c r="I100" s="100">
        <f t="shared" si="38"/>
        <v>0</v>
      </c>
      <c r="J100" s="100">
        <f t="shared" si="39"/>
        <v>0</v>
      </c>
      <c r="K100" s="100">
        <f t="shared" si="40"/>
        <v>0</v>
      </c>
      <c r="M100" s="88"/>
      <c r="N100" s="88"/>
    </row>
    <row r="101" spans="1:14" ht="27" customHeight="1">
      <c r="A101" s="260" t="s">
        <v>143</v>
      </c>
      <c r="B101" s="272">
        <f t="shared" si="41"/>
        <v>0</v>
      </c>
      <c r="C101" s="43"/>
      <c r="D101" s="43"/>
      <c r="E101" s="100">
        <f t="shared" si="37"/>
        <v>0</v>
      </c>
      <c r="F101" s="100">
        <f t="shared" si="42"/>
        <v>0</v>
      </c>
      <c r="G101" s="43"/>
      <c r="H101" s="269"/>
      <c r="I101" s="100">
        <f t="shared" si="38"/>
        <v>0</v>
      </c>
      <c r="J101" s="100">
        <f t="shared" si="39"/>
        <v>0</v>
      </c>
      <c r="K101" s="100">
        <f t="shared" si="40"/>
        <v>0</v>
      </c>
      <c r="M101" s="88"/>
      <c r="N101" s="88"/>
    </row>
    <row r="102" spans="1:14" ht="27" customHeight="1">
      <c r="A102" s="260" t="s">
        <v>144</v>
      </c>
      <c r="B102" s="272">
        <f t="shared" si="41"/>
        <v>0</v>
      </c>
      <c r="C102" s="43"/>
      <c r="D102" s="43"/>
      <c r="E102" s="100">
        <f t="shared" si="37"/>
        <v>0</v>
      </c>
      <c r="F102" s="100">
        <f t="shared" si="42"/>
        <v>0</v>
      </c>
      <c r="G102" s="43"/>
      <c r="H102" s="269"/>
      <c r="I102" s="100">
        <f t="shared" si="38"/>
        <v>0</v>
      </c>
      <c r="J102" s="100">
        <f t="shared" si="39"/>
        <v>0</v>
      </c>
      <c r="K102" s="100">
        <f t="shared" si="40"/>
        <v>0</v>
      </c>
      <c r="M102" s="88"/>
      <c r="N102" s="88"/>
    </row>
    <row r="103" spans="1:14" ht="27" customHeight="1">
      <c r="A103" s="260" t="s">
        <v>145</v>
      </c>
      <c r="B103" s="272">
        <f t="shared" si="41"/>
        <v>0</v>
      </c>
      <c r="C103" s="43"/>
      <c r="D103" s="43"/>
      <c r="E103" s="100">
        <f t="shared" si="37"/>
        <v>0</v>
      </c>
      <c r="F103" s="100">
        <f t="shared" si="42"/>
        <v>0</v>
      </c>
      <c r="G103" s="43"/>
      <c r="H103" s="269"/>
      <c r="I103" s="100">
        <f t="shared" si="38"/>
        <v>0</v>
      </c>
      <c r="J103" s="100">
        <f t="shared" si="39"/>
        <v>0</v>
      </c>
      <c r="K103" s="100">
        <f t="shared" si="40"/>
        <v>0</v>
      </c>
      <c r="M103" s="88"/>
      <c r="N103" s="88"/>
    </row>
    <row r="104" spans="1:14" ht="27" customHeight="1">
      <c r="A104" s="260" t="s">
        <v>146</v>
      </c>
      <c r="B104" s="272">
        <f t="shared" si="41"/>
        <v>0</v>
      </c>
      <c r="C104" s="43"/>
      <c r="D104" s="43"/>
      <c r="E104" s="100">
        <f t="shared" si="37"/>
        <v>0</v>
      </c>
      <c r="F104" s="100">
        <f t="shared" si="42"/>
        <v>0</v>
      </c>
      <c r="G104" s="43"/>
      <c r="H104" s="269"/>
      <c r="I104" s="100">
        <f t="shared" si="38"/>
        <v>0</v>
      </c>
      <c r="J104" s="100">
        <f t="shared" si="39"/>
        <v>0</v>
      </c>
      <c r="K104" s="100">
        <f t="shared" si="40"/>
        <v>0</v>
      </c>
      <c r="M104" s="88"/>
      <c r="N104" s="88"/>
    </row>
    <row r="105" spans="1:14" ht="27" customHeight="1">
      <c r="A105" s="260" t="s">
        <v>147</v>
      </c>
      <c r="B105" s="272">
        <f t="shared" si="41"/>
        <v>0</v>
      </c>
      <c r="C105" s="43"/>
      <c r="D105" s="43"/>
      <c r="E105" s="100">
        <f t="shared" si="37"/>
        <v>0</v>
      </c>
      <c r="F105" s="100">
        <f t="shared" si="42"/>
        <v>0</v>
      </c>
      <c r="G105" s="43"/>
      <c r="H105" s="269"/>
      <c r="I105" s="100">
        <f t="shared" si="38"/>
        <v>0</v>
      </c>
      <c r="J105" s="100">
        <f t="shared" si="39"/>
        <v>0</v>
      </c>
      <c r="K105" s="100">
        <f t="shared" si="40"/>
        <v>0</v>
      </c>
      <c r="M105" s="88"/>
      <c r="N105" s="88"/>
    </row>
    <row r="106" spans="1:14" ht="27" customHeight="1">
      <c r="A106" s="260" t="s">
        <v>148</v>
      </c>
      <c r="B106" s="272">
        <f t="shared" si="41"/>
        <v>0</v>
      </c>
      <c r="C106" s="43"/>
      <c r="D106" s="43"/>
      <c r="E106" s="100">
        <f t="shared" si="37"/>
        <v>0</v>
      </c>
      <c r="F106" s="100">
        <f t="shared" si="42"/>
        <v>0</v>
      </c>
      <c r="G106" s="43"/>
      <c r="H106" s="269"/>
      <c r="I106" s="100">
        <f t="shared" si="38"/>
        <v>0</v>
      </c>
      <c r="J106" s="100">
        <f t="shared" si="39"/>
        <v>0</v>
      </c>
      <c r="K106" s="100">
        <f t="shared" si="40"/>
        <v>0</v>
      </c>
      <c r="M106" s="88"/>
      <c r="N106" s="88"/>
    </row>
    <row r="107" spans="1:14" ht="27" customHeight="1">
      <c r="A107" s="260" t="s">
        <v>39</v>
      </c>
      <c r="B107" s="272">
        <f t="shared" si="41"/>
        <v>0</v>
      </c>
      <c r="C107" s="100">
        <f>SUM(C95:C106)</f>
        <v>0</v>
      </c>
      <c r="D107" s="100">
        <f>SUM(D95:D106)</f>
        <v>0</v>
      </c>
      <c r="E107" s="100">
        <f>SUM(E95:E106)</f>
        <v>0</v>
      </c>
      <c r="F107" s="100">
        <f>SUM(F95:F106)</f>
        <v>0</v>
      </c>
      <c r="G107" s="100">
        <f>SUM(G95:G106)</f>
        <v>0</v>
      </c>
      <c r="H107" s="271"/>
      <c r="I107" s="100">
        <f>SUM(I95:I106)</f>
        <v>0</v>
      </c>
      <c r="J107" s="100">
        <f>SUM(J95:J106)</f>
        <v>0</v>
      </c>
      <c r="K107" s="100">
        <f>SUM(K95:K106)</f>
        <v>0</v>
      </c>
      <c r="M107" s="88"/>
      <c r="N107" s="88"/>
    </row>
    <row r="108" spans="1:14" ht="27" customHeight="1">
      <c r="A108" s="404" t="s">
        <v>11</v>
      </c>
      <c r="B108" s="404"/>
      <c r="C108" s="404"/>
      <c r="D108" s="404"/>
      <c r="E108" s="404"/>
      <c r="F108" s="404"/>
      <c r="G108" s="404"/>
      <c r="H108" s="404"/>
      <c r="I108" s="404"/>
      <c r="M108" s="88"/>
      <c r="N108" s="88"/>
    </row>
  </sheetData>
  <mergeCells count="78">
    <mergeCell ref="A108:I108"/>
    <mergeCell ref="J75:J76"/>
    <mergeCell ref="K75:K76"/>
    <mergeCell ref="A90:I90"/>
    <mergeCell ref="A91:K91"/>
    <mergeCell ref="A92:G92"/>
    <mergeCell ref="A93:A94"/>
    <mergeCell ref="B93:B94"/>
    <mergeCell ref="C93:C94"/>
    <mergeCell ref="D93:D94"/>
    <mergeCell ref="E93:E94"/>
    <mergeCell ref="F93:F94"/>
    <mergeCell ref="G93:H93"/>
    <mergeCell ref="I93:I94"/>
    <mergeCell ref="J93:J94"/>
    <mergeCell ref="K93:K94"/>
    <mergeCell ref="A73:K73"/>
    <mergeCell ref="A74:G74"/>
    <mergeCell ref="A75:A76"/>
    <mergeCell ref="B75:B76"/>
    <mergeCell ref="C75:C76"/>
    <mergeCell ref="D75:D76"/>
    <mergeCell ref="E75:E76"/>
    <mergeCell ref="F75:F76"/>
    <mergeCell ref="G75:H75"/>
    <mergeCell ref="I75:I76"/>
    <mergeCell ref="A72:I72"/>
    <mergeCell ref="J39:J40"/>
    <mergeCell ref="K39:K40"/>
    <mergeCell ref="A54:I54"/>
    <mergeCell ref="A55:K55"/>
    <mergeCell ref="A56:G56"/>
    <mergeCell ref="A57:A58"/>
    <mergeCell ref="B57:B58"/>
    <mergeCell ref="C57:C58"/>
    <mergeCell ref="D57:D58"/>
    <mergeCell ref="E57:E58"/>
    <mergeCell ref="F57:F58"/>
    <mergeCell ref="G57:H57"/>
    <mergeCell ref="I57:I58"/>
    <mergeCell ref="J57:J58"/>
    <mergeCell ref="K57:K58"/>
    <mergeCell ref="A37:K37"/>
    <mergeCell ref="A38:G38"/>
    <mergeCell ref="A39:A40"/>
    <mergeCell ref="B39:B40"/>
    <mergeCell ref="C39:C40"/>
    <mergeCell ref="D39:D40"/>
    <mergeCell ref="E39:E40"/>
    <mergeCell ref="F39:F40"/>
    <mergeCell ref="G39:H39"/>
    <mergeCell ref="I39:I40"/>
    <mergeCell ref="A36:I36"/>
    <mergeCell ref="J3:J4"/>
    <mergeCell ref="K3:K4"/>
    <mergeCell ref="A18:I18"/>
    <mergeCell ref="A19:K19"/>
    <mergeCell ref="A20:G20"/>
    <mergeCell ref="A21:A22"/>
    <mergeCell ref="B21:B22"/>
    <mergeCell ref="C21:C22"/>
    <mergeCell ref="D21:D22"/>
    <mergeCell ref="E21:E22"/>
    <mergeCell ref="F21:F22"/>
    <mergeCell ref="G21:H21"/>
    <mergeCell ref="I21:I22"/>
    <mergeCell ref="J21:J22"/>
    <mergeCell ref="K21:K22"/>
    <mergeCell ref="A1:K1"/>
    <mergeCell ref="A2:G2"/>
    <mergeCell ref="A3:A4"/>
    <mergeCell ref="B3:B4"/>
    <mergeCell ref="C3:C4"/>
    <mergeCell ref="D3:D4"/>
    <mergeCell ref="E3:E4"/>
    <mergeCell ref="F3:F4"/>
    <mergeCell ref="G3:H3"/>
    <mergeCell ref="I3:I4"/>
  </mergeCells>
  <phoneticPr fontId="3" type="noConversion"/>
  <printOptions horizontalCentered="1"/>
  <pageMargins left="0.39370078740157483" right="0.39370078740157483" top="0.78740157480314965" bottom="0.39370078740157483" header="0" footer="0"/>
  <pageSetup paperSize="9" orientation="landscape" r:id="rId1"/>
  <headerFooter alignWithMargins="0"/>
  <rowBreaks count="5" manualBreakCount="5">
    <brk id="18" max="16383" man="1"/>
    <brk id="36" max="16383" man="1"/>
    <brk id="54" max="16383" man="1"/>
    <brk id="72" max="16383" man="1"/>
    <brk id="90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7"/>
  <dimension ref="A1:O105"/>
  <sheetViews>
    <sheetView showGridLines="0" view="pageBreakPreview" zoomScaleNormal="100" zoomScaleSheetLayoutView="80" workbookViewId="0">
      <selection activeCell="K120" sqref="K120"/>
    </sheetView>
  </sheetViews>
  <sheetFormatPr defaultRowHeight="13.5"/>
  <cols>
    <col min="1" max="1" width="9.109375" style="20" customWidth="1"/>
    <col min="2" max="2" width="8.88671875" style="20"/>
    <col min="3" max="3" width="9.109375" style="20" customWidth="1"/>
    <col min="4" max="4" width="7" style="20" customWidth="1"/>
    <col min="5" max="6" width="6" style="20" customWidth="1"/>
    <col min="7" max="7" width="9.21875" style="20" customWidth="1"/>
    <col min="8" max="8" width="7.21875" style="20" customWidth="1"/>
    <col min="9" max="9" width="9.44140625" style="20" customWidth="1"/>
    <col min="10" max="10" width="9.5546875" style="20" customWidth="1"/>
    <col min="11" max="11" width="8.21875" style="20" customWidth="1"/>
    <col min="12" max="12" width="6.5546875" style="20" customWidth="1"/>
    <col min="13" max="13" width="9.6640625" style="20" customWidth="1"/>
    <col min="14" max="14" width="8.88671875" style="20"/>
    <col min="15" max="15" width="9.77734375" style="20" customWidth="1"/>
    <col min="16" max="16384" width="8.88671875" style="20"/>
  </cols>
  <sheetData>
    <row r="1" spans="1:15" s="55" customFormat="1" ht="39.950000000000003" customHeight="1">
      <c r="A1" s="313" t="s">
        <v>215</v>
      </c>
      <c r="B1" s="313"/>
      <c r="C1" s="313"/>
      <c r="D1" s="313"/>
      <c r="E1" s="313"/>
      <c r="F1" s="313"/>
      <c r="G1" s="313"/>
      <c r="H1" s="313"/>
      <c r="I1" s="313"/>
      <c r="J1" s="313"/>
      <c r="K1" s="313"/>
      <c r="L1" s="313"/>
      <c r="M1" s="313"/>
      <c r="N1" s="313"/>
      <c r="O1" s="313"/>
    </row>
    <row r="3" spans="1:15" s="42" customFormat="1" ht="28.5" customHeight="1">
      <c r="A3" s="75" t="s">
        <v>29</v>
      </c>
      <c r="B3" s="405" t="s">
        <v>400</v>
      </c>
      <c r="C3" s="406"/>
      <c r="D3" s="409" t="s">
        <v>124</v>
      </c>
      <c r="E3" s="409"/>
      <c r="F3" s="407" t="s">
        <v>125</v>
      </c>
      <c r="G3" s="407"/>
      <c r="H3" s="407"/>
      <c r="I3" s="407"/>
      <c r="J3" s="407"/>
      <c r="K3" s="409" t="s">
        <v>30</v>
      </c>
      <c r="L3" s="409"/>
      <c r="M3" s="410"/>
      <c r="N3" s="410"/>
      <c r="O3" s="410"/>
    </row>
    <row r="5" spans="1:15" ht="27" customHeight="1">
      <c r="A5" s="402" t="s">
        <v>192</v>
      </c>
      <c r="B5" s="401" t="s">
        <v>193</v>
      </c>
      <c r="C5" s="401"/>
      <c r="D5" s="401"/>
      <c r="E5" s="401"/>
      <c r="F5" s="401"/>
      <c r="G5" s="401"/>
      <c r="H5" s="401"/>
      <c r="I5" s="401"/>
      <c r="J5" s="325" t="s">
        <v>190</v>
      </c>
      <c r="K5" s="368" t="s">
        <v>191</v>
      </c>
      <c r="L5" s="325" t="s">
        <v>31</v>
      </c>
      <c r="M5" s="412" t="s">
        <v>194</v>
      </c>
      <c r="N5" s="325" t="s">
        <v>195</v>
      </c>
      <c r="O5" s="325" t="s">
        <v>126</v>
      </c>
    </row>
    <row r="6" spans="1:15" ht="27">
      <c r="A6" s="402"/>
      <c r="B6" s="67" t="s">
        <v>32</v>
      </c>
      <c r="C6" s="67" t="s">
        <v>33</v>
      </c>
      <c r="D6" s="67" t="s">
        <v>34</v>
      </c>
      <c r="E6" s="67" t="s">
        <v>127</v>
      </c>
      <c r="F6" s="67" t="s">
        <v>128</v>
      </c>
      <c r="G6" s="61" t="s">
        <v>35</v>
      </c>
      <c r="H6" s="67" t="s">
        <v>36</v>
      </c>
      <c r="I6" s="61" t="s">
        <v>129</v>
      </c>
      <c r="J6" s="325"/>
      <c r="K6" s="368"/>
      <c r="L6" s="411"/>
      <c r="M6" s="412"/>
      <c r="N6" s="373"/>
      <c r="O6" s="325"/>
    </row>
    <row r="7" spans="1:15" s="1" customFormat="1" ht="26.1" customHeight="1">
      <c r="A7" s="6">
        <v>1</v>
      </c>
      <c r="B7" s="64"/>
      <c r="C7" s="72"/>
      <c r="D7" s="72"/>
      <c r="E7" s="72"/>
      <c r="F7" s="72"/>
      <c r="G7" s="72"/>
      <c r="H7" s="64"/>
      <c r="I7" s="71">
        <f t="shared" ref="I7:I19" si="0">SUM(B7:H7)</f>
        <v>0</v>
      </c>
      <c r="J7" s="71">
        <f t="shared" ref="J7:J19" si="1">ROUNDDOWN(I7*0.1,-1)</f>
        <v>0</v>
      </c>
      <c r="K7" s="64"/>
      <c r="L7" s="64"/>
      <c r="M7" s="71">
        <f t="shared" ref="M7:M18" si="2">J7-K7</f>
        <v>0</v>
      </c>
      <c r="N7" s="71">
        <f t="shared" ref="N7:N18" si="3">ROUNDDOWN((M7*10%),-1)</f>
        <v>0</v>
      </c>
      <c r="O7" s="71">
        <f t="shared" ref="O7:O18" si="4">M7+N7</f>
        <v>0</v>
      </c>
    </row>
    <row r="8" spans="1:15" s="1" customFormat="1" ht="26.1" customHeight="1">
      <c r="A8" s="74" t="s">
        <v>167</v>
      </c>
      <c r="B8" s="64"/>
      <c r="C8" s="64"/>
      <c r="D8" s="64"/>
      <c r="E8" s="64"/>
      <c r="F8" s="64"/>
      <c r="G8" s="64"/>
      <c r="H8" s="64"/>
      <c r="I8" s="71">
        <f>SUM(B8:H8)</f>
        <v>0</v>
      </c>
      <c r="J8" s="71">
        <f>ROUNDDOWN(I8*0.1,-1)</f>
        <v>0</v>
      </c>
      <c r="K8" s="64"/>
      <c r="L8" s="64"/>
      <c r="M8" s="71">
        <f>J8-K8</f>
        <v>0</v>
      </c>
      <c r="N8" s="71">
        <f>ROUNDDOWN((M8*10%),-1)</f>
        <v>0</v>
      </c>
      <c r="O8" s="71">
        <f>M8+N8</f>
        <v>0</v>
      </c>
    </row>
    <row r="9" spans="1:15" s="1" customFormat="1" ht="26.1" customHeight="1">
      <c r="A9" s="6">
        <v>2</v>
      </c>
      <c r="B9" s="64"/>
      <c r="C9" s="64"/>
      <c r="D9" s="64"/>
      <c r="E9" s="64"/>
      <c r="F9" s="64"/>
      <c r="G9" s="64"/>
      <c r="H9" s="64"/>
      <c r="I9" s="71">
        <f t="shared" si="0"/>
        <v>0</v>
      </c>
      <c r="J9" s="71">
        <f t="shared" si="1"/>
        <v>0</v>
      </c>
      <c r="K9" s="64"/>
      <c r="L9" s="64"/>
      <c r="M9" s="71">
        <f t="shared" si="2"/>
        <v>0</v>
      </c>
      <c r="N9" s="71">
        <f t="shared" si="3"/>
        <v>0</v>
      </c>
      <c r="O9" s="71">
        <f t="shared" si="4"/>
        <v>0</v>
      </c>
    </row>
    <row r="10" spans="1:15" s="1" customFormat="1" ht="26.1" customHeight="1">
      <c r="A10" s="6">
        <v>3</v>
      </c>
      <c r="B10" s="64"/>
      <c r="C10" s="64"/>
      <c r="D10" s="64"/>
      <c r="E10" s="64"/>
      <c r="F10" s="64"/>
      <c r="G10" s="64"/>
      <c r="H10" s="64"/>
      <c r="I10" s="71">
        <f t="shared" si="0"/>
        <v>0</v>
      </c>
      <c r="J10" s="71">
        <f t="shared" si="1"/>
        <v>0</v>
      </c>
      <c r="K10" s="64"/>
      <c r="L10" s="64"/>
      <c r="M10" s="71">
        <f t="shared" si="2"/>
        <v>0</v>
      </c>
      <c r="N10" s="71">
        <f t="shared" si="3"/>
        <v>0</v>
      </c>
      <c r="O10" s="71">
        <f t="shared" si="4"/>
        <v>0</v>
      </c>
    </row>
    <row r="11" spans="1:15" s="1" customFormat="1" ht="26.1" customHeight="1">
      <c r="A11" s="6">
        <v>4</v>
      </c>
      <c r="B11" s="64"/>
      <c r="C11" s="64"/>
      <c r="D11" s="64"/>
      <c r="E11" s="64"/>
      <c r="F11" s="64"/>
      <c r="G11" s="64"/>
      <c r="H11" s="64"/>
      <c r="I11" s="71">
        <f t="shared" si="0"/>
        <v>0</v>
      </c>
      <c r="J11" s="71">
        <f t="shared" si="1"/>
        <v>0</v>
      </c>
      <c r="K11" s="64"/>
      <c r="L11" s="64"/>
      <c r="M11" s="71">
        <f t="shared" si="2"/>
        <v>0</v>
      </c>
      <c r="N11" s="71">
        <f t="shared" si="3"/>
        <v>0</v>
      </c>
      <c r="O11" s="71">
        <f t="shared" si="4"/>
        <v>0</v>
      </c>
    </row>
    <row r="12" spans="1:15" s="1" customFormat="1" ht="26.1" customHeight="1">
      <c r="A12" s="6">
        <v>5</v>
      </c>
      <c r="B12" s="64"/>
      <c r="C12" s="64"/>
      <c r="D12" s="64"/>
      <c r="E12" s="64"/>
      <c r="F12" s="64"/>
      <c r="G12" s="64"/>
      <c r="H12" s="64"/>
      <c r="I12" s="71">
        <f t="shared" si="0"/>
        <v>0</v>
      </c>
      <c r="J12" s="71">
        <f t="shared" si="1"/>
        <v>0</v>
      </c>
      <c r="K12" s="64"/>
      <c r="L12" s="64"/>
      <c r="M12" s="71">
        <f t="shared" si="2"/>
        <v>0</v>
      </c>
      <c r="N12" s="71">
        <f t="shared" si="3"/>
        <v>0</v>
      </c>
      <c r="O12" s="71">
        <f t="shared" si="4"/>
        <v>0</v>
      </c>
    </row>
    <row r="13" spans="1:15" s="1" customFormat="1" ht="26.1" customHeight="1">
      <c r="A13" s="6">
        <v>6</v>
      </c>
      <c r="B13" s="64"/>
      <c r="C13" s="64"/>
      <c r="D13" s="64"/>
      <c r="E13" s="64"/>
      <c r="F13" s="64"/>
      <c r="G13" s="64"/>
      <c r="H13" s="64"/>
      <c r="I13" s="71">
        <f t="shared" si="0"/>
        <v>0</v>
      </c>
      <c r="J13" s="71">
        <f t="shared" si="1"/>
        <v>0</v>
      </c>
      <c r="K13" s="64"/>
      <c r="L13" s="64"/>
      <c r="M13" s="71">
        <f t="shared" si="2"/>
        <v>0</v>
      </c>
      <c r="N13" s="71">
        <f t="shared" si="3"/>
        <v>0</v>
      </c>
      <c r="O13" s="71">
        <f t="shared" si="4"/>
        <v>0</v>
      </c>
    </row>
    <row r="14" spans="1:15" s="1" customFormat="1" ht="26.1" customHeight="1">
      <c r="A14" s="6">
        <v>7</v>
      </c>
      <c r="B14" s="64"/>
      <c r="C14" s="64"/>
      <c r="D14" s="64"/>
      <c r="E14" s="64"/>
      <c r="F14" s="64"/>
      <c r="G14" s="64"/>
      <c r="H14" s="64"/>
      <c r="I14" s="71">
        <f t="shared" si="0"/>
        <v>0</v>
      </c>
      <c r="J14" s="71">
        <f t="shared" si="1"/>
        <v>0</v>
      </c>
      <c r="K14" s="64"/>
      <c r="L14" s="64"/>
      <c r="M14" s="71">
        <f t="shared" si="2"/>
        <v>0</v>
      </c>
      <c r="N14" s="71">
        <f t="shared" si="3"/>
        <v>0</v>
      </c>
      <c r="O14" s="71">
        <f t="shared" si="4"/>
        <v>0</v>
      </c>
    </row>
    <row r="15" spans="1:15" s="1" customFormat="1" ht="26.1" customHeight="1">
      <c r="A15" s="6">
        <v>8</v>
      </c>
      <c r="B15" s="64"/>
      <c r="C15" s="64"/>
      <c r="D15" s="64"/>
      <c r="E15" s="64"/>
      <c r="F15" s="64"/>
      <c r="G15" s="64"/>
      <c r="H15" s="64"/>
      <c r="I15" s="71">
        <f t="shared" si="0"/>
        <v>0</v>
      </c>
      <c r="J15" s="71">
        <f t="shared" si="1"/>
        <v>0</v>
      </c>
      <c r="K15" s="64"/>
      <c r="L15" s="64"/>
      <c r="M15" s="71">
        <f t="shared" si="2"/>
        <v>0</v>
      </c>
      <c r="N15" s="71">
        <f t="shared" si="3"/>
        <v>0</v>
      </c>
      <c r="O15" s="71">
        <f t="shared" si="4"/>
        <v>0</v>
      </c>
    </row>
    <row r="16" spans="1:15" s="1" customFormat="1" ht="26.1" customHeight="1">
      <c r="A16" s="6">
        <v>9</v>
      </c>
      <c r="B16" s="64"/>
      <c r="C16" s="64"/>
      <c r="D16" s="64"/>
      <c r="E16" s="64"/>
      <c r="F16" s="64"/>
      <c r="G16" s="64"/>
      <c r="H16" s="64"/>
      <c r="I16" s="71">
        <f t="shared" si="0"/>
        <v>0</v>
      </c>
      <c r="J16" s="71">
        <f t="shared" si="1"/>
        <v>0</v>
      </c>
      <c r="K16" s="64"/>
      <c r="L16" s="64"/>
      <c r="M16" s="71">
        <f t="shared" si="2"/>
        <v>0</v>
      </c>
      <c r="N16" s="71">
        <f t="shared" si="3"/>
        <v>0</v>
      </c>
      <c r="O16" s="71">
        <f t="shared" si="4"/>
        <v>0</v>
      </c>
    </row>
    <row r="17" spans="1:15" s="1" customFormat="1" ht="26.1" customHeight="1">
      <c r="A17" s="6">
        <v>10</v>
      </c>
      <c r="B17" s="64"/>
      <c r="C17" s="64"/>
      <c r="D17" s="64"/>
      <c r="E17" s="64"/>
      <c r="F17" s="64"/>
      <c r="G17" s="64"/>
      <c r="H17" s="64"/>
      <c r="I17" s="71">
        <f t="shared" si="0"/>
        <v>0</v>
      </c>
      <c r="J17" s="71">
        <f t="shared" si="1"/>
        <v>0</v>
      </c>
      <c r="K17" s="64"/>
      <c r="L17" s="64"/>
      <c r="M17" s="71">
        <f t="shared" si="2"/>
        <v>0</v>
      </c>
      <c r="N17" s="71">
        <f t="shared" si="3"/>
        <v>0</v>
      </c>
      <c r="O17" s="71">
        <f t="shared" si="4"/>
        <v>0</v>
      </c>
    </row>
    <row r="18" spans="1:15" s="1" customFormat="1" ht="26.1" customHeight="1">
      <c r="A18" s="6">
        <v>11</v>
      </c>
      <c r="B18" s="64"/>
      <c r="C18" s="64"/>
      <c r="D18" s="64"/>
      <c r="E18" s="64"/>
      <c r="F18" s="64"/>
      <c r="G18" s="64"/>
      <c r="H18" s="64"/>
      <c r="I18" s="71">
        <f t="shared" si="0"/>
        <v>0</v>
      </c>
      <c r="J18" s="71">
        <f t="shared" si="1"/>
        <v>0</v>
      </c>
      <c r="K18" s="64"/>
      <c r="L18" s="64"/>
      <c r="M18" s="71">
        <f t="shared" si="2"/>
        <v>0</v>
      </c>
      <c r="N18" s="71">
        <f t="shared" si="3"/>
        <v>0</v>
      </c>
      <c r="O18" s="71">
        <f t="shared" si="4"/>
        <v>0</v>
      </c>
    </row>
    <row r="19" spans="1:15" s="1" customFormat="1" ht="26.1" customHeight="1">
      <c r="A19" s="6">
        <v>12</v>
      </c>
      <c r="B19" s="64"/>
      <c r="C19" s="64"/>
      <c r="D19" s="64"/>
      <c r="E19" s="64"/>
      <c r="F19" s="64"/>
      <c r="G19" s="64"/>
      <c r="H19" s="64"/>
      <c r="I19" s="71">
        <f t="shared" si="0"/>
        <v>0</v>
      </c>
      <c r="J19" s="71">
        <f t="shared" si="1"/>
        <v>0</v>
      </c>
      <c r="K19" s="64"/>
      <c r="L19" s="64"/>
      <c r="M19" s="71">
        <f>J19-K19</f>
        <v>0</v>
      </c>
      <c r="N19" s="71">
        <f>ROUNDDOWN((M19*10%),-1)</f>
        <v>0</v>
      </c>
      <c r="O19" s="71">
        <f>M19+N19</f>
        <v>0</v>
      </c>
    </row>
    <row r="20" spans="1:15" ht="26.1" customHeight="1">
      <c r="A20" s="6" t="s">
        <v>6</v>
      </c>
      <c r="B20" s="71">
        <f t="shared" ref="B20:K20" si="5">SUM(B7:B19)</f>
        <v>0</v>
      </c>
      <c r="C20" s="71">
        <f t="shared" si="5"/>
        <v>0</v>
      </c>
      <c r="D20" s="71">
        <f t="shared" si="5"/>
        <v>0</v>
      </c>
      <c r="E20" s="71">
        <f t="shared" si="5"/>
        <v>0</v>
      </c>
      <c r="F20" s="71">
        <f t="shared" si="5"/>
        <v>0</v>
      </c>
      <c r="G20" s="71">
        <f t="shared" si="5"/>
        <v>0</v>
      </c>
      <c r="H20" s="71">
        <f t="shared" si="5"/>
        <v>0</v>
      </c>
      <c r="I20" s="71">
        <f t="shared" si="5"/>
        <v>0</v>
      </c>
      <c r="J20" s="71">
        <f t="shared" si="5"/>
        <v>0</v>
      </c>
      <c r="K20" s="71">
        <f t="shared" si="5"/>
        <v>0</v>
      </c>
      <c r="L20" s="71"/>
      <c r="M20" s="71">
        <f>SUM(M7:M19)</f>
        <v>0</v>
      </c>
      <c r="N20" s="71">
        <f>SUM(N7:N19)</f>
        <v>0</v>
      </c>
      <c r="O20" s="71">
        <f>SUM(O7:O19)</f>
        <v>0</v>
      </c>
    </row>
    <row r="21" spans="1:15" ht="16.5">
      <c r="A21" s="408" t="s">
        <v>130</v>
      </c>
      <c r="B21" s="408"/>
      <c r="C21" s="408"/>
      <c r="D21" s="408"/>
      <c r="E21" s="408"/>
      <c r="F21" s="408"/>
      <c r="G21" s="408"/>
      <c r="H21" s="408"/>
      <c r="I21" s="408"/>
      <c r="J21" s="408"/>
      <c r="K21" s="408"/>
      <c r="L21" s="408"/>
      <c r="M21" s="408"/>
      <c r="N21" s="408"/>
      <c r="O21" s="408"/>
    </row>
    <row r="22" spans="1:15" s="55" customFormat="1" ht="39.950000000000003" customHeight="1">
      <c r="A22" s="313" t="s">
        <v>215</v>
      </c>
      <c r="B22" s="313"/>
      <c r="C22" s="313"/>
      <c r="D22" s="313"/>
      <c r="E22" s="313"/>
      <c r="F22" s="313"/>
      <c r="G22" s="313"/>
      <c r="H22" s="313"/>
      <c r="I22" s="313"/>
      <c r="J22" s="313"/>
      <c r="K22" s="313"/>
      <c r="L22" s="313"/>
      <c r="M22" s="313"/>
      <c r="N22" s="313"/>
      <c r="O22" s="313"/>
    </row>
    <row r="24" spans="1:15" s="42" customFormat="1" ht="28.5" customHeight="1">
      <c r="A24" s="258" t="s">
        <v>29</v>
      </c>
      <c r="B24" s="405" t="s">
        <v>401</v>
      </c>
      <c r="C24" s="406"/>
      <c r="D24" s="409" t="s">
        <v>124</v>
      </c>
      <c r="E24" s="409"/>
      <c r="F24" s="407" t="s">
        <v>125</v>
      </c>
      <c r="G24" s="407"/>
      <c r="H24" s="407"/>
      <c r="I24" s="407"/>
      <c r="J24" s="407"/>
      <c r="K24" s="409" t="s">
        <v>30</v>
      </c>
      <c r="L24" s="409"/>
      <c r="M24" s="410"/>
      <c r="N24" s="410"/>
      <c r="O24" s="410"/>
    </row>
    <row r="26" spans="1:15" ht="27" customHeight="1">
      <c r="A26" s="402" t="s">
        <v>192</v>
      </c>
      <c r="B26" s="401" t="s">
        <v>193</v>
      </c>
      <c r="C26" s="401"/>
      <c r="D26" s="401"/>
      <c r="E26" s="401"/>
      <c r="F26" s="401"/>
      <c r="G26" s="401"/>
      <c r="H26" s="401"/>
      <c r="I26" s="401"/>
      <c r="J26" s="325" t="s">
        <v>190</v>
      </c>
      <c r="K26" s="368" t="s">
        <v>191</v>
      </c>
      <c r="L26" s="325" t="s">
        <v>31</v>
      </c>
      <c r="M26" s="412" t="s">
        <v>194</v>
      </c>
      <c r="N26" s="325" t="s">
        <v>195</v>
      </c>
      <c r="O26" s="325" t="s">
        <v>126</v>
      </c>
    </row>
    <row r="27" spans="1:15" ht="27">
      <c r="A27" s="402"/>
      <c r="B27" s="243" t="s">
        <v>32</v>
      </c>
      <c r="C27" s="243" t="s">
        <v>33</v>
      </c>
      <c r="D27" s="243" t="s">
        <v>34</v>
      </c>
      <c r="E27" s="243" t="s">
        <v>127</v>
      </c>
      <c r="F27" s="243" t="s">
        <v>128</v>
      </c>
      <c r="G27" s="247" t="s">
        <v>35</v>
      </c>
      <c r="H27" s="243" t="s">
        <v>36</v>
      </c>
      <c r="I27" s="247" t="s">
        <v>129</v>
      </c>
      <c r="J27" s="325"/>
      <c r="K27" s="368"/>
      <c r="L27" s="411"/>
      <c r="M27" s="412"/>
      <c r="N27" s="373"/>
      <c r="O27" s="325"/>
    </row>
    <row r="28" spans="1:15" s="1" customFormat="1" ht="26.1" customHeight="1">
      <c r="A28" s="260">
        <v>1</v>
      </c>
      <c r="B28" s="64"/>
      <c r="C28" s="72"/>
      <c r="D28" s="72"/>
      <c r="E28" s="72"/>
      <c r="F28" s="72"/>
      <c r="G28" s="72"/>
      <c r="H28" s="64"/>
      <c r="I28" s="71">
        <f t="shared" ref="I28" si="6">SUM(B28:H28)</f>
        <v>0</v>
      </c>
      <c r="J28" s="71">
        <f t="shared" ref="J28" si="7">ROUNDDOWN(I28*0.1,-1)</f>
        <v>0</v>
      </c>
      <c r="K28" s="64"/>
      <c r="L28" s="64"/>
      <c r="M28" s="71">
        <f t="shared" ref="M28" si="8">J28-K28</f>
        <v>0</v>
      </c>
      <c r="N28" s="71">
        <f t="shared" ref="N28" si="9">ROUNDDOWN((M28*10%),-1)</f>
        <v>0</v>
      </c>
      <c r="O28" s="71">
        <f t="shared" ref="O28" si="10">M28+N28</f>
        <v>0</v>
      </c>
    </row>
    <row r="29" spans="1:15" s="1" customFormat="1" ht="26.1" customHeight="1">
      <c r="A29" s="74" t="s">
        <v>167</v>
      </c>
      <c r="B29" s="64"/>
      <c r="C29" s="64"/>
      <c r="D29" s="64"/>
      <c r="E29" s="64"/>
      <c r="F29" s="64"/>
      <c r="G29" s="64"/>
      <c r="H29" s="64"/>
      <c r="I29" s="71">
        <f>SUM(B29:H29)</f>
        <v>0</v>
      </c>
      <c r="J29" s="71">
        <f>ROUNDDOWN(I29*0.1,-1)</f>
        <v>0</v>
      </c>
      <c r="K29" s="64"/>
      <c r="L29" s="64"/>
      <c r="M29" s="71">
        <f>J29-K29</f>
        <v>0</v>
      </c>
      <c r="N29" s="71">
        <f>ROUNDDOWN((M29*10%),-1)</f>
        <v>0</v>
      </c>
      <c r="O29" s="71">
        <f>M29+N29</f>
        <v>0</v>
      </c>
    </row>
    <row r="30" spans="1:15" s="1" customFormat="1" ht="26.1" customHeight="1">
      <c r="A30" s="260">
        <v>2</v>
      </c>
      <c r="B30" s="64"/>
      <c r="C30" s="64"/>
      <c r="D30" s="64"/>
      <c r="E30" s="64"/>
      <c r="F30" s="64"/>
      <c r="G30" s="64"/>
      <c r="H30" s="64"/>
      <c r="I30" s="71">
        <f t="shared" ref="I30:I40" si="11">SUM(B30:H30)</f>
        <v>0</v>
      </c>
      <c r="J30" s="71">
        <f t="shared" ref="J30:J40" si="12">ROUNDDOWN(I30*0.1,-1)</f>
        <v>0</v>
      </c>
      <c r="K30" s="64"/>
      <c r="L30" s="64"/>
      <c r="M30" s="71">
        <f t="shared" ref="M30:M39" si="13">J30-K30</f>
        <v>0</v>
      </c>
      <c r="N30" s="71">
        <f t="shared" ref="N30:N39" si="14">ROUNDDOWN((M30*10%),-1)</f>
        <v>0</v>
      </c>
      <c r="O30" s="71">
        <f t="shared" ref="O30:O39" si="15">M30+N30</f>
        <v>0</v>
      </c>
    </row>
    <row r="31" spans="1:15" s="1" customFormat="1" ht="26.1" customHeight="1">
      <c r="A31" s="260">
        <v>3</v>
      </c>
      <c r="B31" s="64"/>
      <c r="C31" s="64"/>
      <c r="D31" s="64"/>
      <c r="E31" s="64"/>
      <c r="F31" s="64"/>
      <c r="G31" s="64"/>
      <c r="H31" s="64"/>
      <c r="I31" s="71">
        <f t="shared" si="11"/>
        <v>0</v>
      </c>
      <c r="J31" s="71">
        <f t="shared" si="12"/>
        <v>0</v>
      </c>
      <c r="K31" s="64"/>
      <c r="L31" s="64"/>
      <c r="M31" s="71">
        <f t="shared" si="13"/>
        <v>0</v>
      </c>
      <c r="N31" s="71">
        <f t="shared" si="14"/>
        <v>0</v>
      </c>
      <c r="O31" s="71">
        <f t="shared" si="15"/>
        <v>0</v>
      </c>
    </row>
    <row r="32" spans="1:15" s="1" customFormat="1" ht="26.1" customHeight="1">
      <c r="A32" s="260">
        <v>4</v>
      </c>
      <c r="B32" s="64"/>
      <c r="C32" s="64"/>
      <c r="D32" s="64"/>
      <c r="E32" s="64"/>
      <c r="F32" s="64"/>
      <c r="G32" s="64"/>
      <c r="H32" s="64"/>
      <c r="I32" s="71">
        <f t="shared" si="11"/>
        <v>0</v>
      </c>
      <c r="J32" s="71">
        <f t="shared" si="12"/>
        <v>0</v>
      </c>
      <c r="K32" s="64"/>
      <c r="L32" s="64"/>
      <c r="M32" s="71">
        <f t="shared" si="13"/>
        <v>0</v>
      </c>
      <c r="N32" s="71">
        <f t="shared" si="14"/>
        <v>0</v>
      </c>
      <c r="O32" s="71">
        <f t="shared" si="15"/>
        <v>0</v>
      </c>
    </row>
    <row r="33" spans="1:15" s="1" customFormat="1" ht="26.1" customHeight="1">
      <c r="A33" s="260">
        <v>5</v>
      </c>
      <c r="B33" s="64"/>
      <c r="C33" s="64"/>
      <c r="D33" s="64"/>
      <c r="E33" s="64"/>
      <c r="F33" s="64"/>
      <c r="G33" s="64"/>
      <c r="H33" s="64"/>
      <c r="I33" s="71">
        <f t="shared" si="11"/>
        <v>0</v>
      </c>
      <c r="J33" s="71">
        <f t="shared" si="12"/>
        <v>0</v>
      </c>
      <c r="K33" s="64"/>
      <c r="L33" s="64"/>
      <c r="M33" s="71">
        <f t="shared" si="13"/>
        <v>0</v>
      </c>
      <c r="N33" s="71">
        <f t="shared" si="14"/>
        <v>0</v>
      </c>
      <c r="O33" s="71">
        <f t="shared" si="15"/>
        <v>0</v>
      </c>
    </row>
    <row r="34" spans="1:15" s="1" customFormat="1" ht="26.1" customHeight="1">
      <c r="A34" s="260">
        <v>6</v>
      </c>
      <c r="B34" s="64"/>
      <c r="C34" s="64"/>
      <c r="D34" s="64"/>
      <c r="E34" s="64"/>
      <c r="F34" s="64"/>
      <c r="G34" s="64"/>
      <c r="H34" s="64"/>
      <c r="I34" s="71">
        <f t="shared" si="11"/>
        <v>0</v>
      </c>
      <c r="J34" s="71">
        <f t="shared" si="12"/>
        <v>0</v>
      </c>
      <c r="K34" s="64"/>
      <c r="L34" s="64"/>
      <c r="M34" s="71">
        <f t="shared" si="13"/>
        <v>0</v>
      </c>
      <c r="N34" s="71">
        <f t="shared" si="14"/>
        <v>0</v>
      </c>
      <c r="O34" s="71">
        <f t="shared" si="15"/>
        <v>0</v>
      </c>
    </row>
    <row r="35" spans="1:15" s="1" customFormat="1" ht="26.1" customHeight="1">
      <c r="A35" s="260">
        <v>7</v>
      </c>
      <c r="B35" s="64"/>
      <c r="C35" s="64"/>
      <c r="D35" s="64"/>
      <c r="E35" s="64"/>
      <c r="F35" s="64"/>
      <c r="G35" s="64"/>
      <c r="H35" s="64"/>
      <c r="I35" s="71">
        <f t="shared" si="11"/>
        <v>0</v>
      </c>
      <c r="J35" s="71">
        <f t="shared" si="12"/>
        <v>0</v>
      </c>
      <c r="K35" s="64"/>
      <c r="L35" s="64"/>
      <c r="M35" s="71">
        <f t="shared" si="13"/>
        <v>0</v>
      </c>
      <c r="N35" s="71">
        <f t="shared" si="14"/>
        <v>0</v>
      </c>
      <c r="O35" s="71">
        <f t="shared" si="15"/>
        <v>0</v>
      </c>
    </row>
    <row r="36" spans="1:15" s="1" customFormat="1" ht="26.1" customHeight="1">
      <c r="A36" s="260">
        <v>8</v>
      </c>
      <c r="B36" s="64"/>
      <c r="C36" s="64"/>
      <c r="D36" s="64"/>
      <c r="E36" s="64"/>
      <c r="F36" s="64"/>
      <c r="G36" s="64"/>
      <c r="H36" s="64"/>
      <c r="I36" s="71">
        <f t="shared" si="11"/>
        <v>0</v>
      </c>
      <c r="J36" s="71">
        <f t="shared" si="12"/>
        <v>0</v>
      </c>
      <c r="K36" s="64"/>
      <c r="L36" s="64"/>
      <c r="M36" s="71">
        <f t="shared" si="13"/>
        <v>0</v>
      </c>
      <c r="N36" s="71">
        <f t="shared" si="14"/>
        <v>0</v>
      </c>
      <c r="O36" s="71">
        <f t="shared" si="15"/>
        <v>0</v>
      </c>
    </row>
    <row r="37" spans="1:15" s="1" customFormat="1" ht="26.1" customHeight="1">
      <c r="A37" s="260">
        <v>9</v>
      </c>
      <c r="B37" s="64"/>
      <c r="C37" s="64"/>
      <c r="D37" s="64"/>
      <c r="E37" s="64"/>
      <c r="F37" s="64"/>
      <c r="G37" s="64"/>
      <c r="H37" s="64"/>
      <c r="I37" s="71">
        <f t="shared" si="11"/>
        <v>0</v>
      </c>
      <c r="J37" s="71">
        <f t="shared" si="12"/>
        <v>0</v>
      </c>
      <c r="K37" s="64"/>
      <c r="L37" s="64"/>
      <c r="M37" s="71">
        <f t="shared" si="13"/>
        <v>0</v>
      </c>
      <c r="N37" s="71">
        <f t="shared" si="14"/>
        <v>0</v>
      </c>
      <c r="O37" s="71">
        <f t="shared" si="15"/>
        <v>0</v>
      </c>
    </row>
    <row r="38" spans="1:15" s="1" customFormat="1" ht="26.1" customHeight="1">
      <c r="A38" s="260">
        <v>10</v>
      </c>
      <c r="B38" s="64"/>
      <c r="C38" s="64"/>
      <c r="D38" s="64"/>
      <c r="E38" s="64"/>
      <c r="F38" s="64"/>
      <c r="G38" s="64"/>
      <c r="H38" s="64"/>
      <c r="I38" s="71">
        <f t="shared" si="11"/>
        <v>0</v>
      </c>
      <c r="J38" s="71">
        <f t="shared" si="12"/>
        <v>0</v>
      </c>
      <c r="K38" s="64"/>
      <c r="L38" s="64"/>
      <c r="M38" s="71">
        <f t="shared" si="13"/>
        <v>0</v>
      </c>
      <c r="N38" s="71">
        <f t="shared" si="14"/>
        <v>0</v>
      </c>
      <c r="O38" s="71">
        <f t="shared" si="15"/>
        <v>0</v>
      </c>
    </row>
    <row r="39" spans="1:15" s="1" customFormat="1" ht="26.1" customHeight="1">
      <c r="A39" s="260">
        <v>11</v>
      </c>
      <c r="B39" s="64"/>
      <c r="C39" s="64"/>
      <c r="D39" s="64"/>
      <c r="E39" s="64"/>
      <c r="F39" s="64"/>
      <c r="G39" s="64"/>
      <c r="H39" s="64"/>
      <c r="I39" s="71">
        <f t="shared" si="11"/>
        <v>0</v>
      </c>
      <c r="J39" s="71">
        <f t="shared" si="12"/>
        <v>0</v>
      </c>
      <c r="K39" s="64"/>
      <c r="L39" s="64"/>
      <c r="M39" s="71">
        <f t="shared" si="13"/>
        <v>0</v>
      </c>
      <c r="N39" s="71">
        <f t="shared" si="14"/>
        <v>0</v>
      </c>
      <c r="O39" s="71">
        <f t="shared" si="15"/>
        <v>0</v>
      </c>
    </row>
    <row r="40" spans="1:15" s="1" customFormat="1" ht="26.1" customHeight="1">
      <c r="A40" s="260">
        <v>12</v>
      </c>
      <c r="B40" s="64"/>
      <c r="C40" s="64"/>
      <c r="D40" s="64"/>
      <c r="E40" s="64"/>
      <c r="F40" s="64"/>
      <c r="G40" s="64"/>
      <c r="H40" s="64"/>
      <c r="I40" s="71">
        <f t="shared" si="11"/>
        <v>0</v>
      </c>
      <c r="J40" s="71">
        <f t="shared" si="12"/>
        <v>0</v>
      </c>
      <c r="K40" s="64"/>
      <c r="L40" s="64"/>
      <c r="M40" s="71">
        <f>J40-K40</f>
        <v>0</v>
      </c>
      <c r="N40" s="71">
        <f>ROUNDDOWN((M40*10%),-1)</f>
        <v>0</v>
      </c>
      <c r="O40" s="71">
        <f>M40+N40</f>
        <v>0</v>
      </c>
    </row>
    <row r="41" spans="1:15" ht="26.1" customHeight="1">
      <c r="A41" s="260" t="s">
        <v>6</v>
      </c>
      <c r="B41" s="71">
        <f t="shared" ref="B41:K41" si="16">SUM(B28:B40)</f>
        <v>0</v>
      </c>
      <c r="C41" s="71">
        <f t="shared" si="16"/>
        <v>0</v>
      </c>
      <c r="D41" s="71">
        <f t="shared" si="16"/>
        <v>0</v>
      </c>
      <c r="E41" s="71">
        <f t="shared" si="16"/>
        <v>0</v>
      </c>
      <c r="F41" s="71">
        <f t="shared" si="16"/>
        <v>0</v>
      </c>
      <c r="G41" s="71">
        <f t="shared" si="16"/>
        <v>0</v>
      </c>
      <c r="H41" s="71">
        <f t="shared" si="16"/>
        <v>0</v>
      </c>
      <c r="I41" s="71">
        <f t="shared" si="16"/>
        <v>0</v>
      </c>
      <c r="J41" s="71">
        <f t="shared" si="16"/>
        <v>0</v>
      </c>
      <c r="K41" s="71">
        <f t="shared" si="16"/>
        <v>0</v>
      </c>
      <c r="L41" s="71"/>
      <c r="M41" s="71">
        <f>SUM(M28:M40)</f>
        <v>0</v>
      </c>
      <c r="N41" s="71">
        <f>SUM(N28:N40)</f>
        <v>0</v>
      </c>
      <c r="O41" s="71">
        <f>SUM(O28:O40)</f>
        <v>0</v>
      </c>
    </row>
    <row r="42" spans="1:15" ht="16.5">
      <c r="A42" s="408" t="s">
        <v>130</v>
      </c>
      <c r="B42" s="408"/>
      <c r="C42" s="408"/>
      <c r="D42" s="408"/>
      <c r="E42" s="408"/>
      <c r="F42" s="408"/>
      <c r="G42" s="408"/>
      <c r="H42" s="408"/>
      <c r="I42" s="408"/>
      <c r="J42" s="408"/>
      <c r="K42" s="408"/>
      <c r="L42" s="408"/>
      <c r="M42" s="408"/>
      <c r="N42" s="408"/>
      <c r="O42" s="408"/>
    </row>
    <row r="43" spans="1:15" s="55" customFormat="1" ht="39.950000000000003" customHeight="1">
      <c r="A43" s="313" t="s">
        <v>215</v>
      </c>
      <c r="B43" s="313"/>
      <c r="C43" s="313"/>
      <c r="D43" s="313"/>
      <c r="E43" s="313"/>
      <c r="F43" s="313"/>
      <c r="G43" s="313"/>
      <c r="H43" s="313"/>
      <c r="I43" s="313"/>
      <c r="J43" s="313"/>
      <c r="K43" s="313"/>
      <c r="L43" s="313"/>
      <c r="M43" s="313"/>
      <c r="N43" s="313"/>
      <c r="O43" s="313"/>
    </row>
    <row r="45" spans="1:15" s="42" customFormat="1" ht="28.5" customHeight="1">
      <c r="A45" s="258" t="s">
        <v>29</v>
      </c>
      <c r="B45" s="405" t="s">
        <v>436</v>
      </c>
      <c r="C45" s="406"/>
      <c r="D45" s="409" t="s">
        <v>124</v>
      </c>
      <c r="E45" s="409"/>
      <c r="F45" s="407" t="s">
        <v>125</v>
      </c>
      <c r="G45" s="407"/>
      <c r="H45" s="407"/>
      <c r="I45" s="407"/>
      <c r="J45" s="407"/>
      <c r="K45" s="409" t="s">
        <v>30</v>
      </c>
      <c r="L45" s="409"/>
      <c r="M45" s="410"/>
      <c r="N45" s="410"/>
      <c r="O45" s="410"/>
    </row>
    <row r="47" spans="1:15" ht="27" customHeight="1">
      <c r="A47" s="402" t="s">
        <v>192</v>
      </c>
      <c r="B47" s="401" t="s">
        <v>193</v>
      </c>
      <c r="C47" s="401"/>
      <c r="D47" s="401"/>
      <c r="E47" s="401"/>
      <c r="F47" s="401"/>
      <c r="G47" s="401"/>
      <c r="H47" s="401"/>
      <c r="I47" s="401"/>
      <c r="J47" s="325" t="s">
        <v>190</v>
      </c>
      <c r="K47" s="368" t="s">
        <v>191</v>
      </c>
      <c r="L47" s="325" t="s">
        <v>31</v>
      </c>
      <c r="M47" s="412" t="s">
        <v>194</v>
      </c>
      <c r="N47" s="325" t="s">
        <v>195</v>
      </c>
      <c r="O47" s="325" t="s">
        <v>126</v>
      </c>
    </row>
    <row r="48" spans="1:15" ht="27">
      <c r="A48" s="402"/>
      <c r="B48" s="243" t="s">
        <v>32</v>
      </c>
      <c r="C48" s="243" t="s">
        <v>33</v>
      </c>
      <c r="D48" s="243" t="s">
        <v>34</v>
      </c>
      <c r="E48" s="243" t="s">
        <v>127</v>
      </c>
      <c r="F48" s="243" t="s">
        <v>128</v>
      </c>
      <c r="G48" s="247" t="s">
        <v>35</v>
      </c>
      <c r="H48" s="243" t="s">
        <v>36</v>
      </c>
      <c r="I48" s="247" t="s">
        <v>129</v>
      </c>
      <c r="J48" s="325"/>
      <c r="K48" s="368"/>
      <c r="L48" s="411"/>
      <c r="M48" s="412"/>
      <c r="N48" s="373"/>
      <c r="O48" s="325"/>
    </row>
    <row r="49" spans="1:15" s="1" customFormat="1" ht="26.1" customHeight="1">
      <c r="A49" s="260">
        <v>1</v>
      </c>
      <c r="B49" s="64"/>
      <c r="C49" s="72"/>
      <c r="D49" s="72"/>
      <c r="E49" s="72"/>
      <c r="F49" s="72"/>
      <c r="G49" s="72"/>
      <c r="H49" s="64"/>
      <c r="I49" s="71">
        <f t="shared" ref="I49" si="17">SUM(B49:H49)</f>
        <v>0</v>
      </c>
      <c r="J49" s="71">
        <f t="shared" ref="J49" si="18">ROUNDDOWN(I49*0.1,-1)</f>
        <v>0</v>
      </c>
      <c r="K49" s="64"/>
      <c r="L49" s="64"/>
      <c r="M49" s="71">
        <f t="shared" ref="M49" si="19">J49-K49</f>
        <v>0</v>
      </c>
      <c r="N49" s="71">
        <f t="shared" ref="N49" si="20">ROUNDDOWN((M49*10%),-1)</f>
        <v>0</v>
      </c>
      <c r="O49" s="71">
        <f t="shared" ref="O49" si="21">M49+N49</f>
        <v>0</v>
      </c>
    </row>
    <row r="50" spans="1:15" s="1" customFormat="1" ht="26.1" customHeight="1">
      <c r="A50" s="74" t="s">
        <v>167</v>
      </c>
      <c r="B50" s="64"/>
      <c r="C50" s="64"/>
      <c r="D50" s="64"/>
      <c r="E50" s="64"/>
      <c r="F50" s="64"/>
      <c r="G50" s="64"/>
      <c r="H50" s="64"/>
      <c r="I50" s="71">
        <f>SUM(B50:H50)</f>
        <v>0</v>
      </c>
      <c r="J50" s="71">
        <f>ROUNDDOWN(I50*0.1,-1)</f>
        <v>0</v>
      </c>
      <c r="K50" s="64"/>
      <c r="L50" s="64"/>
      <c r="M50" s="71">
        <f>J50-K50</f>
        <v>0</v>
      </c>
      <c r="N50" s="71">
        <f>ROUNDDOWN((M50*10%),-1)</f>
        <v>0</v>
      </c>
      <c r="O50" s="71">
        <f>M50+N50</f>
        <v>0</v>
      </c>
    </row>
    <row r="51" spans="1:15" s="1" customFormat="1" ht="26.1" customHeight="1">
      <c r="A51" s="260">
        <v>2</v>
      </c>
      <c r="B51" s="64"/>
      <c r="C51" s="64"/>
      <c r="D51" s="64"/>
      <c r="E51" s="64"/>
      <c r="F51" s="64"/>
      <c r="G51" s="64"/>
      <c r="H51" s="64"/>
      <c r="I51" s="71">
        <f t="shared" ref="I51:I61" si="22">SUM(B51:H51)</f>
        <v>0</v>
      </c>
      <c r="J51" s="71">
        <f t="shared" ref="J51:J61" si="23">ROUNDDOWN(I51*0.1,-1)</f>
        <v>0</v>
      </c>
      <c r="K51" s="64"/>
      <c r="L51" s="64"/>
      <c r="M51" s="71">
        <f t="shared" ref="M51:M60" si="24">J51-K51</f>
        <v>0</v>
      </c>
      <c r="N51" s="71">
        <f t="shared" ref="N51:N60" si="25">ROUNDDOWN((M51*10%),-1)</f>
        <v>0</v>
      </c>
      <c r="O51" s="71">
        <f t="shared" ref="O51:O60" si="26">M51+N51</f>
        <v>0</v>
      </c>
    </row>
    <row r="52" spans="1:15" s="1" customFormat="1" ht="26.1" customHeight="1">
      <c r="A52" s="260">
        <v>3</v>
      </c>
      <c r="B52" s="64"/>
      <c r="C52" s="64"/>
      <c r="D52" s="64"/>
      <c r="E52" s="64"/>
      <c r="F52" s="64"/>
      <c r="G52" s="64"/>
      <c r="H52" s="64"/>
      <c r="I52" s="71">
        <f t="shared" si="22"/>
        <v>0</v>
      </c>
      <c r="J52" s="71">
        <f t="shared" si="23"/>
        <v>0</v>
      </c>
      <c r="K52" s="64"/>
      <c r="L52" s="64"/>
      <c r="M52" s="71">
        <f t="shared" si="24"/>
        <v>0</v>
      </c>
      <c r="N52" s="71">
        <f t="shared" si="25"/>
        <v>0</v>
      </c>
      <c r="O52" s="71">
        <f t="shared" si="26"/>
        <v>0</v>
      </c>
    </row>
    <row r="53" spans="1:15" s="1" customFormat="1" ht="26.1" customHeight="1">
      <c r="A53" s="260">
        <v>4</v>
      </c>
      <c r="B53" s="64"/>
      <c r="C53" s="64"/>
      <c r="D53" s="64"/>
      <c r="E53" s="64"/>
      <c r="F53" s="64"/>
      <c r="G53" s="64"/>
      <c r="H53" s="64"/>
      <c r="I53" s="71">
        <f t="shared" si="22"/>
        <v>0</v>
      </c>
      <c r="J53" s="71">
        <f t="shared" si="23"/>
        <v>0</v>
      </c>
      <c r="K53" s="64"/>
      <c r="L53" s="64"/>
      <c r="M53" s="71">
        <f t="shared" si="24"/>
        <v>0</v>
      </c>
      <c r="N53" s="71">
        <f t="shared" si="25"/>
        <v>0</v>
      </c>
      <c r="O53" s="71">
        <f t="shared" si="26"/>
        <v>0</v>
      </c>
    </row>
    <row r="54" spans="1:15" s="1" customFormat="1" ht="26.1" customHeight="1">
      <c r="A54" s="260">
        <v>5</v>
      </c>
      <c r="B54" s="64"/>
      <c r="C54" s="64"/>
      <c r="D54" s="64"/>
      <c r="E54" s="64"/>
      <c r="F54" s="64"/>
      <c r="G54" s="64"/>
      <c r="H54" s="64"/>
      <c r="I54" s="71">
        <f t="shared" si="22"/>
        <v>0</v>
      </c>
      <c r="J54" s="71">
        <f t="shared" si="23"/>
        <v>0</v>
      </c>
      <c r="K54" s="64"/>
      <c r="L54" s="64"/>
      <c r="M54" s="71">
        <f t="shared" si="24"/>
        <v>0</v>
      </c>
      <c r="N54" s="71">
        <f t="shared" si="25"/>
        <v>0</v>
      </c>
      <c r="O54" s="71">
        <f t="shared" si="26"/>
        <v>0</v>
      </c>
    </row>
    <row r="55" spans="1:15" s="1" customFormat="1" ht="26.1" customHeight="1">
      <c r="A55" s="260">
        <v>6</v>
      </c>
      <c r="B55" s="64"/>
      <c r="C55" s="64"/>
      <c r="D55" s="64"/>
      <c r="E55" s="64"/>
      <c r="F55" s="64"/>
      <c r="G55" s="64"/>
      <c r="H55" s="64"/>
      <c r="I55" s="71">
        <f t="shared" si="22"/>
        <v>0</v>
      </c>
      <c r="J55" s="71">
        <f t="shared" si="23"/>
        <v>0</v>
      </c>
      <c r="K55" s="64"/>
      <c r="L55" s="64"/>
      <c r="M55" s="71">
        <f t="shared" si="24"/>
        <v>0</v>
      </c>
      <c r="N55" s="71">
        <f t="shared" si="25"/>
        <v>0</v>
      </c>
      <c r="O55" s="71">
        <f t="shared" si="26"/>
        <v>0</v>
      </c>
    </row>
    <row r="56" spans="1:15" s="1" customFormat="1" ht="26.1" customHeight="1">
      <c r="A56" s="260">
        <v>7</v>
      </c>
      <c r="B56" s="64"/>
      <c r="C56" s="64"/>
      <c r="D56" s="64"/>
      <c r="E56" s="64"/>
      <c r="F56" s="64"/>
      <c r="G56" s="64"/>
      <c r="H56" s="64"/>
      <c r="I56" s="71">
        <f t="shared" si="22"/>
        <v>0</v>
      </c>
      <c r="J56" s="71">
        <f t="shared" si="23"/>
        <v>0</v>
      </c>
      <c r="K56" s="64"/>
      <c r="L56" s="64"/>
      <c r="M56" s="71">
        <f t="shared" si="24"/>
        <v>0</v>
      </c>
      <c r="N56" s="71">
        <f t="shared" si="25"/>
        <v>0</v>
      </c>
      <c r="O56" s="71">
        <f t="shared" si="26"/>
        <v>0</v>
      </c>
    </row>
    <row r="57" spans="1:15" s="1" customFormat="1" ht="26.1" customHeight="1">
      <c r="A57" s="260">
        <v>8</v>
      </c>
      <c r="B57" s="64"/>
      <c r="C57" s="64"/>
      <c r="D57" s="64"/>
      <c r="E57" s="64"/>
      <c r="F57" s="64"/>
      <c r="G57" s="64"/>
      <c r="H57" s="64"/>
      <c r="I57" s="71">
        <f t="shared" si="22"/>
        <v>0</v>
      </c>
      <c r="J57" s="71">
        <f t="shared" si="23"/>
        <v>0</v>
      </c>
      <c r="K57" s="64"/>
      <c r="L57" s="64"/>
      <c r="M57" s="71">
        <f t="shared" si="24"/>
        <v>0</v>
      </c>
      <c r="N57" s="71">
        <f t="shared" si="25"/>
        <v>0</v>
      </c>
      <c r="O57" s="71">
        <f t="shared" si="26"/>
        <v>0</v>
      </c>
    </row>
    <row r="58" spans="1:15" s="1" customFormat="1" ht="26.1" customHeight="1">
      <c r="A58" s="260">
        <v>9</v>
      </c>
      <c r="B58" s="64"/>
      <c r="C58" s="64"/>
      <c r="D58" s="64"/>
      <c r="E58" s="64"/>
      <c r="F58" s="64"/>
      <c r="G58" s="64"/>
      <c r="H58" s="64"/>
      <c r="I58" s="71">
        <f t="shared" si="22"/>
        <v>0</v>
      </c>
      <c r="J58" s="71">
        <f t="shared" si="23"/>
        <v>0</v>
      </c>
      <c r="K58" s="64"/>
      <c r="L58" s="64"/>
      <c r="M58" s="71">
        <f t="shared" si="24"/>
        <v>0</v>
      </c>
      <c r="N58" s="71">
        <f t="shared" si="25"/>
        <v>0</v>
      </c>
      <c r="O58" s="71">
        <f t="shared" si="26"/>
        <v>0</v>
      </c>
    </row>
    <row r="59" spans="1:15" s="1" customFormat="1" ht="26.1" customHeight="1">
      <c r="A59" s="260">
        <v>10</v>
      </c>
      <c r="B59" s="64"/>
      <c r="C59" s="64"/>
      <c r="D59" s="64"/>
      <c r="E59" s="64"/>
      <c r="F59" s="64"/>
      <c r="G59" s="64"/>
      <c r="H59" s="64"/>
      <c r="I59" s="71">
        <f t="shared" si="22"/>
        <v>0</v>
      </c>
      <c r="J59" s="71">
        <f t="shared" si="23"/>
        <v>0</v>
      </c>
      <c r="K59" s="64"/>
      <c r="L59" s="64"/>
      <c r="M59" s="71">
        <f t="shared" si="24"/>
        <v>0</v>
      </c>
      <c r="N59" s="71">
        <f t="shared" si="25"/>
        <v>0</v>
      </c>
      <c r="O59" s="71">
        <f t="shared" si="26"/>
        <v>0</v>
      </c>
    </row>
    <row r="60" spans="1:15" s="1" customFormat="1" ht="26.1" customHeight="1">
      <c r="A60" s="260">
        <v>11</v>
      </c>
      <c r="B60" s="64"/>
      <c r="C60" s="64"/>
      <c r="D60" s="64"/>
      <c r="E60" s="64"/>
      <c r="F60" s="64"/>
      <c r="G60" s="64"/>
      <c r="H60" s="64"/>
      <c r="I60" s="71">
        <f t="shared" si="22"/>
        <v>0</v>
      </c>
      <c r="J60" s="71">
        <f t="shared" si="23"/>
        <v>0</v>
      </c>
      <c r="K60" s="64"/>
      <c r="L60" s="64"/>
      <c r="M60" s="71">
        <f t="shared" si="24"/>
        <v>0</v>
      </c>
      <c r="N60" s="71">
        <f t="shared" si="25"/>
        <v>0</v>
      </c>
      <c r="O60" s="71">
        <f t="shared" si="26"/>
        <v>0</v>
      </c>
    </row>
    <row r="61" spans="1:15" s="1" customFormat="1" ht="26.1" customHeight="1">
      <c r="A61" s="260">
        <v>12</v>
      </c>
      <c r="B61" s="64"/>
      <c r="C61" s="64"/>
      <c r="D61" s="64"/>
      <c r="E61" s="64"/>
      <c r="F61" s="64"/>
      <c r="G61" s="64"/>
      <c r="H61" s="64"/>
      <c r="I61" s="71">
        <f t="shared" si="22"/>
        <v>0</v>
      </c>
      <c r="J61" s="71">
        <f t="shared" si="23"/>
        <v>0</v>
      </c>
      <c r="K61" s="64"/>
      <c r="L61" s="64"/>
      <c r="M61" s="71">
        <f>J61-K61</f>
        <v>0</v>
      </c>
      <c r="N61" s="71">
        <f>ROUNDDOWN((M61*10%),-1)</f>
        <v>0</v>
      </c>
      <c r="O61" s="71">
        <f>M61+N61</f>
        <v>0</v>
      </c>
    </row>
    <row r="62" spans="1:15" ht="26.1" customHeight="1">
      <c r="A62" s="260" t="s">
        <v>6</v>
      </c>
      <c r="B62" s="71">
        <f t="shared" ref="B62:K62" si="27">SUM(B49:B61)</f>
        <v>0</v>
      </c>
      <c r="C62" s="71">
        <f t="shared" si="27"/>
        <v>0</v>
      </c>
      <c r="D62" s="71">
        <f t="shared" si="27"/>
        <v>0</v>
      </c>
      <c r="E62" s="71">
        <f t="shared" si="27"/>
        <v>0</v>
      </c>
      <c r="F62" s="71">
        <f t="shared" si="27"/>
        <v>0</v>
      </c>
      <c r="G62" s="71">
        <f t="shared" si="27"/>
        <v>0</v>
      </c>
      <c r="H62" s="71">
        <f t="shared" si="27"/>
        <v>0</v>
      </c>
      <c r="I62" s="71">
        <f t="shared" si="27"/>
        <v>0</v>
      </c>
      <c r="J62" s="71">
        <f t="shared" si="27"/>
        <v>0</v>
      </c>
      <c r="K62" s="71">
        <f t="shared" si="27"/>
        <v>0</v>
      </c>
      <c r="L62" s="71"/>
      <c r="M62" s="71">
        <f>SUM(M49:M61)</f>
        <v>0</v>
      </c>
      <c r="N62" s="71">
        <f>SUM(N49:N61)</f>
        <v>0</v>
      </c>
      <c r="O62" s="71">
        <f>SUM(O49:O61)</f>
        <v>0</v>
      </c>
    </row>
    <row r="63" spans="1:15" ht="16.5">
      <c r="A63" s="408" t="s">
        <v>130</v>
      </c>
      <c r="B63" s="408"/>
      <c r="C63" s="408"/>
      <c r="D63" s="408"/>
      <c r="E63" s="408"/>
      <c r="F63" s="408"/>
      <c r="G63" s="408"/>
      <c r="H63" s="408"/>
      <c r="I63" s="408"/>
      <c r="J63" s="408"/>
      <c r="K63" s="408"/>
      <c r="L63" s="408"/>
      <c r="M63" s="408"/>
      <c r="N63" s="408"/>
      <c r="O63" s="408"/>
    </row>
    <row r="64" spans="1:15" s="55" customFormat="1" ht="39.950000000000003" customHeight="1">
      <c r="A64" s="313" t="s">
        <v>215</v>
      </c>
      <c r="B64" s="313"/>
      <c r="C64" s="313"/>
      <c r="D64" s="313"/>
      <c r="E64" s="313"/>
      <c r="F64" s="313"/>
      <c r="G64" s="313"/>
      <c r="H64" s="313"/>
      <c r="I64" s="313"/>
      <c r="J64" s="313"/>
      <c r="K64" s="313"/>
      <c r="L64" s="313"/>
      <c r="M64" s="313"/>
      <c r="N64" s="313"/>
      <c r="O64" s="313"/>
    </row>
    <row r="66" spans="1:15" s="42" customFormat="1" ht="28.5" customHeight="1">
      <c r="A66" s="258" t="s">
        <v>29</v>
      </c>
      <c r="B66" s="405" t="s">
        <v>442</v>
      </c>
      <c r="C66" s="406"/>
      <c r="D66" s="409" t="s">
        <v>124</v>
      </c>
      <c r="E66" s="409"/>
      <c r="F66" s="407" t="s">
        <v>125</v>
      </c>
      <c r="G66" s="407"/>
      <c r="H66" s="407"/>
      <c r="I66" s="407"/>
      <c r="J66" s="407"/>
      <c r="K66" s="409" t="s">
        <v>30</v>
      </c>
      <c r="L66" s="409"/>
      <c r="M66" s="410"/>
      <c r="N66" s="410"/>
      <c r="O66" s="410"/>
    </row>
    <row r="68" spans="1:15" ht="27" customHeight="1">
      <c r="A68" s="402" t="s">
        <v>192</v>
      </c>
      <c r="B68" s="401" t="s">
        <v>193</v>
      </c>
      <c r="C68" s="401"/>
      <c r="D68" s="401"/>
      <c r="E68" s="401"/>
      <c r="F68" s="401"/>
      <c r="G68" s="401"/>
      <c r="H68" s="401"/>
      <c r="I68" s="401"/>
      <c r="J68" s="325" t="s">
        <v>190</v>
      </c>
      <c r="K68" s="368" t="s">
        <v>191</v>
      </c>
      <c r="L68" s="325" t="s">
        <v>31</v>
      </c>
      <c r="M68" s="412" t="s">
        <v>194</v>
      </c>
      <c r="N68" s="325" t="s">
        <v>195</v>
      </c>
      <c r="O68" s="325" t="s">
        <v>126</v>
      </c>
    </row>
    <row r="69" spans="1:15" ht="27">
      <c r="A69" s="402"/>
      <c r="B69" s="243" t="s">
        <v>32</v>
      </c>
      <c r="C69" s="243" t="s">
        <v>33</v>
      </c>
      <c r="D69" s="243" t="s">
        <v>34</v>
      </c>
      <c r="E69" s="243" t="s">
        <v>127</v>
      </c>
      <c r="F69" s="243" t="s">
        <v>128</v>
      </c>
      <c r="G69" s="247" t="s">
        <v>35</v>
      </c>
      <c r="H69" s="243" t="s">
        <v>36</v>
      </c>
      <c r="I69" s="247" t="s">
        <v>129</v>
      </c>
      <c r="J69" s="325"/>
      <c r="K69" s="368"/>
      <c r="L69" s="411"/>
      <c r="M69" s="412"/>
      <c r="N69" s="373"/>
      <c r="O69" s="325"/>
    </row>
    <row r="70" spans="1:15" s="1" customFormat="1" ht="26.1" customHeight="1">
      <c r="A70" s="260">
        <v>1</v>
      </c>
      <c r="B70" s="64"/>
      <c r="C70" s="72"/>
      <c r="D70" s="72"/>
      <c r="E70" s="72"/>
      <c r="F70" s="72"/>
      <c r="G70" s="72"/>
      <c r="H70" s="64"/>
      <c r="I70" s="71">
        <f t="shared" ref="I70" si="28">SUM(B70:H70)</f>
        <v>0</v>
      </c>
      <c r="J70" s="71">
        <f t="shared" ref="J70" si="29">ROUNDDOWN(I70*0.1,-1)</f>
        <v>0</v>
      </c>
      <c r="K70" s="64"/>
      <c r="L70" s="64"/>
      <c r="M70" s="71">
        <f t="shared" ref="M70" si="30">J70-K70</f>
        <v>0</v>
      </c>
      <c r="N70" s="71">
        <f t="shared" ref="N70" si="31">ROUNDDOWN((M70*10%),-1)</f>
        <v>0</v>
      </c>
      <c r="O70" s="71">
        <f t="shared" ref="O70" si="32">M70+N70</f>
        <v>0</v>
      </c>
    </row>
    <row r="71" spans="1:15" s="1" customFormat="1" ht="26.1" customHeight="1">
      <c r="A71" s="74" t="s">
        <v>167</v>
      </c>
      <c r="B71" s="64"/>
      <c r="C71" s="64"/>
      <c r="D71" s="64"/>
      <c r="E71" s="64"/>
      <c r="F71" s="64"/>
      <c r="G71" s="64"/>
      <c r="H71" s="64"/>
      <c r="I71" s="71">
        <f>SUM(B71:H71)</f>
        <v>0</v>
      </c>
      <c r="J71" s="71">
        <f>ROUNDDOWN(I71*0.1,-1)</f>
        <v>0</v>
      </c>
      <c r="K71" s="64"/>
      <c r="L71" s="64"/>
      <c r="M71" s="71">
        <f>J71-K71</f>
        <v>0</v>
      </c>
      <c r="N71" s="71">
        <f>ROUNDDOWN((M71*10%),-1)</f>
        <v>0</v>
      </c>
      <c r="O71" s="71">
        <f>M71+N71</f>
        <v>0</v>
      </c>
    </row>
    <row r="72" spans="1:15" s="1" customFormat="1" ht="26.1" customHeight="1">
      <c r="A72" s="260">
        <v>2</v>
      </c>
      <c r="B72" s="64"/>
      <c r="C72" s="64"/>
      <c r="D72" s="64"/>
      <c r="E72" s="64"/>
      <c r="F72" s="64"/>
      <c r="G72" s="64"/>
      <c r="H72" s="64"/>
      <c r="I72" s="71">
        <f t="shared" ref="I72:I82" si="33">SUM(B72:H72)</f>
        <v>0</v>
      </c>
      <c r="J72" s="71">
        <f t="shared" ref="J72:J82" si="34">ROUNDDOWN(I72*0.1,-1)</f>
        <v>0</v>
      </c>
      <c r="K72" s="64"/>
      <c r="L72" s="64"/>
      <c r="M72" s="71">
        <f t="shared" ref="M72:M81" si="35">J72-K72</f>
        <v>0</v>
      </c>
      <c r="N72" s="71">
        <f t="shared" ref="N72:N81" si="36">ROUNDDOWN((M72*10%),-1)</f>
        <v>0</v>
      </c>
      <c r="O72" s="71">
        <f t="shared" ref="O72:O81" si="37">M72+N72</f>
        <v>0</v>
      </c>
    </row>
    <row r="73" spans="1:15" s="1" customFormat="1" ht="26.1" customHeight="1">
      <c r="A73" s="260">
        <v>3</v>
      </c>
      <c r="B73" s="64"/>
      <c r="C73" s="64"/>
      <c r="D73" s="64"/>
      <c r="E73" s="64"/>
      <c r="F73" s="64"/>
      <c r="G73" s="64"/>
      <c r="H73" s="64"/>
      <c r="I73" s="71">
        <f t="shared" si="33"/>
        <v>0</v>
      </c>
      <c r="J73" s="71">
        <f t="shared" si="34"/>
        <v>0</v>
      </c>
      <c r="K73" s="64"/>
      <c r="L73" s="64"/>
      <c r="M73" s="71">
        <f t="shared" si="35"/>
        <v>0</v>
      </c>
      <c r="N73" s="71">
        <f t="shared" si="36"/>
        <v>0</v>
      </c>
      <c r="O73" s="71">
        <f t="shared" si="37"/>
        <v>0</v>
      </c>
    </row>
    <row r="74" spans="1:15" s="1" customFormat="1" ht="26.1" customHeight="1">
      <c r="A74" s="260">
        <v>4</v>
      </c>
      <c r="B74" s="64"/>
      <c r="C74" s="64"/>
      <c r="D74" s="64"/>
      <c r="E74" s="64"/>
      <c r="F74" s="64"/>
      <c r="G74" s="64"/>
      <c r="H74" s="64"/>
      <c r="I74" s="71">
        <f t="shared" si="33"/>
        <v>0</v>
      </c>
      <c r="J74" s="71">
        <f t="shared" si="34"/>
        <v>0</v>
      </c>
      <c r="K74" s="64"/>
      <c r="L74" s="64"/>
      <c r="M74" s="71">
        <f t="shared" si="35"/>
        <v>0</v>
      </c>
      <c r="N74" s="71">
        <f t="shared" si="36"/>
        <v>0</v>
      </c>
      <c r="O74" s="71">
        <f t="shared" si="37"/>
        <v>0</v>
      </c>
    </row>
    <row r="75" spans="1:15" s="1" customFormat="1" ht="26.1" customHeight="1">
      <c r="A75" s="260">
        <v>5</v>
      </c>
      <c r="B75" s="64"/>
      <c r="C75" s="64"/>
      <c r="D75" s="64"/>
      <c r="E75" s="64"/>
      <c r="F75" s="64"/>
      <c r="G75" s="64"/>
      <c r="H75" s="64"/>
      <c r="I75" s="71">
        <f t="shared" si="33"/>
        <v>0</v>
      </c>
      <c r="J75" s="71">
        <f t="shared" si="34"/>
        <v>0</v>
      </c>
      <c r="K75" s="64"/>
      <c r="L75" s="64"/>
      <c r="M75" s="71">
        <f t="shared" si="35"/>
        <v>0</v>
      </c>
      <c r="N75" s="71">
        <f t="shared" si="36"/>
        <v>0</v>
      </c>
      <c r="O75" s="71">
        <f t="shared" si="37"/>
        <v>0</v>
      </c>
    </row>
    <row r="76" spans="1:15" s="1" customFormat="1" ht="26.1" customHeight="1">
      <c r="A76" s="260">
        <v>6</v>
      </c>
      <c r="B76" s="64"/>
      <c r="C76" s="64"/>
      <c r="D76" s="64"/>
      <c r="E76" s="64"/>
      <c r="F76" s="64"/>
      <c r="G76" s="64"/>
      <c r="H76" s="64"/>
      <c r="I76" s="71">
        <f t="shared" si="33"/>
        <v>0</v>
      </c>
      <c r="J76" s="71">
        <f t="shared" si="34"/>
        <v>0</v>
      </c>
      <c r="K76" s="64"/>
      <c r="L76" s="64"/>
      <c r="M76" s="71">
        <f t="shared" si="35"/>
        <v>0</v>
      </c>
      <c r="N76" s="71">
        <f t="shared" si="36"/>
        <v>0</v>
      </c>
      <c r="O76" s="71">
        <f t="shared" si="37"/>
        <v>0</v>
      </c>
    </row>
    <row r="77" spans="1:15" s="1" customFormat="1" ht="26.1" customHeight="1">
      <c r="A77" s="260">
        <v>7</v>
      </c>
      <c r="B77" s="64"/>
      <c r="C77" s="64"/>
      <c r="D77" s="64"/>
      <c r="E77" s="64"/>
      <c r="F77" s="64"/>
      <c r="G77" s="64"/>
      <c r="H77" s="64"/>
      <c r="I77" s="71">
        <f t="shared" si="33"/>
        <v>0</v>
      </c>
      <c r="J77" s="71">
        <f t="shared" si="34"/>
        <v>0</v>
      </c>
      <c r="K77" s="64"/>
      <c r="L77" s="64"/>
      <c r="M77" s="71">
        <f t="shared" si="35"/>
        <v>0</v>
      </c>
      <c r="N77" s="71">
        <f t="shared" si="36"/>
        <v>0</v>
      </c>
      <c r="O77" s="71">
        <f t="shared" si="37"/>
        <v>0</v>
      </c>
    </row>
    <row r="78" spans="1:15" s="1" customFormat="1" ht="26.1" customHeight="1">
      <c r="A78" s="260">
        <v>8</v>
      </c>
      <c r="B78" s="64"/>
      <c r="C78" s="64"/>
      <c r="D78" s="64"/>
      <c r="E78" s="64"/>
      <c r="F78" s="64"/>
      <c r="G78" s="64"/>
      <c r="H78" s="64"/>
      <c r="I78" s="71">
        <f t="shared" si="33"/>
        <v>0</v>
      </c>
      <c r="J78" s="71">
        <f t="shared" si="34"/>
        <v>0</v>
      </c>
      <c r="K78" s="64"/>
      <c r="L78" s="64"/>
      <c r="M78" s="71">
        <f t="shared" si="35"/>
        <v>0</v>
      </c>
      <c r="N78" s="71">
        <f t="shared" si="36"/>
        <v>0</v>
      </c>
      <c r="O78" s="71">
        <f t="shared" si="37"/>
        <v>0</v>
      </c>
    </row>
    <row r="79" spans="1:15" s="1" customFormat="1" ht="26.1" customHeight="1">
      <c r="A79" s="260">
        <v>9</v>
      </c>
      <c r="B79" s="64"/>
      <c r="C79" s="64"/>
      <c r="D79" s="64"/>
      <c r="E79" s="64"/>
      <c r="F79" s="64"/>
      <c r="G79" s="64"/>
      <c r="H79" s="64"/>
      <c r="I79" s="71">
        <f t="shared" si="33"/>
        <v>0</v>
      </c>
      <c r="J79" s="71">
        <f t="shared" si="34"/>
        <v>0</v>
      </c>
      <c r="K79" s="64"/>
      <c r="L79" s="64"/>
      <c r="M79" s="71">
        <f t="shared" si="35"/>
        <v>0</v>
      </c>
      <c r="N79" s="71">
        <f t="shared" si="36"/>
        <v>0</v>
      </c>
      <c r="O79" s="71">
        <f t="shared" si="37"/>
        <v>0</v>
      </c>
    </row>
    <row r="80" spans="1:15" s="1" customFormat="1" ht="26.1" customHeight="1">
      <c r="A80" s="260">
        <v>10</v>
      </c>
      <c r="B80" s="64"/>
      <c r="C80" s="64"/>
      <c r="D80" s="64"/>
      <c r="E80" s="64"/>
      <c r="F80" s="64"/>
      <c r="G80" s="64"/>
      <c r="H80" s="64"/>
      <c r="I80" s="71">
        <f t="shared" si="33"/>
        <v>0</v>
      </c>
      <c r="J80" s="71">
        <f t="shared" si="34"/>
        <v>0</v>
      </c>
      <c r="K80" s="64"/>
      <c r="L80" s="64"/>
      <c r="M80" s="71">
        <f t="shared" si="35"/>
        <v>0</v>
      </c>
      <c r="N80" s="71">
        <f t="shared" si="36"/>
        <v>0</v>
      </c>
      <c r="O80" s="71">
        <f t="shared" si="37"/>
        <v>0</v>
      </c>
    </row>
    <row r="81" spans="1:15" s="1" customFormat="1" ht="26.1" customHeight="1">
      <c r="A81" s="260">
        <v>11</v>
      </c>
      <c r="B81" s="64"/>
      <c r="C81" s="64"/>
      <c r="D81" s="64"/>
      <c r="E81" s="64"/>
      <c r="F81" s="64"/>
      <c r="G81" s="64"/>
      <c r="H81" s="64"/>
      <c r="I81" s="71">
        <f t="shared" si="33"/>
        <v>0</v>
      </c>
      <c r="J81" s="71">
        <f t="shared" si="34"/>
        <v>0</v>
      </c>
      <c r="K81" s="64"/>
      <c r="L81" s="64"/>
      <c r="M81" s="71">
        <f t="shared" si="35"/>
        <v>0</v>
      </c>
      <c r="N81" s="71">
        <f t="shared" si="36"/>
        <v>0</v>
      </c>
      <c r="O81" s="71">
        <f t="shared" si="37"/>
        <v>0</v>
      </c>
    </row>
    <row r="82" spans="1:15" s="1" customFormat="1" ht="26.1" customHeight="1">
      <c r="A82" s="260">
        <v>12</v>
      </c>
      <c r="B82" s="64"/>
      <c r="C82" s="64"/>
      <c r="D82" s="64"/>
      <c r="E82" s="64"/>
      <c r="F82" s="64"/>
      <c r="G82" s="64"/>
      <c r="H82" s="64"/>
      <c r="I82" s="71">
        <f t="shared" si="33"/>
        <v>0</v>
      </c>
      <c r="J82" s="71">
        <f t="shared" si="34"/>
        <v>0</v>
      </c>
      <c r="K82" s="64"/>
      <c r="L82" s="64"/>
      <c r="M82" s="71">
        <f>J82-K82</f>
        <v>0</v>
      </c>
      <c r="N82" s="71">
        <f>ROUNDDOWN((M82*10%),-1)</f>
        <v>0</v>
      </c>
      <c r="O82" s="71">
        <f>M82+N82</f>
        <v>0</v>
      </c>
    </row>
    <row r="83" spans="1:15" ht="26.1" customHeight="1">
      <c r="A83" s="260" t="s">
        <v>6</v>
      </c>
      <c r="B83" s="71">
        <f t="shared" ref="B83:K83" si="38">SUM(B70:B82)</f>
        <v>0</v>
      </c>
      <c r="C83" s="71">
        <f t="shared" si="38"/>
        <v>0</v>
      </c>
      <c r="D83" s="71">
        <f t="shared" si="38"/>
        <v>0</v>
      </c>
      <c r="E83" s="71">
        <f t="shared" si="38"/>
        <v>0</v>
      </c>
      <c r="F83" s="71">
        <f t="shared" si="38"/>
        <v>0</v>
      </c>
      <c r="G83" s="71">
        <f t="shared" si="38"/>
        <v>0</v>
      </c>
      <c r="H83" s="71">
        <f t="shared" si="38"/>
        <v>0</v>
      </c>
      <c r="I83" s="71">
        <f t="shared" si="38"/>
        <v>0</v>
      </c>
      <c r="J83" s="71">
        <f t="shared" si="38"/>
        <v>0</v>
      </c>
      <c r="K83" s="71">
        <f t="shared" si="38"/>
        <v>0</v>
      </c>
      <c r="L83" s="71"/>
      <c r="M83" s="71">
        <f>SUM(M70:M82)</f>
        <v>0</v>
      </c>
      <c r="N83" s="71">
        <f>SUM(N70:N82)</f>
        <v>0</v>
      </c>
      <c r="O83" s="71">
        <f>SUM(O70:O82)</f>
        <v>0</v>
      </c>
    </row>
    <row r="84" spans="1:15" ht="16.5">
      <c r="A84" s="408" t="s">
        <v>130</v>
      </c>
      <c r="B84" s="408"/>
      <c r="C84" s="408"/>
      <c r="D84" s="408"/>
      <c r="E84" s="408"/>
      <c r="F84" s="408"/>
      <c r="G84" s="408"/>
      <c r="H84" s="408"/>
      <c r="I84" s="408"/>
      <c r="J84" s="408"/>
      <c r="K84" s="408"/>
      <c r="L84" s="408"/>
      <c r="M84" s="408"/>
      <c r="N84" s="408"/>
      <c r="O84" s="408"/>
    </row>
    <row r="85" spans="1:15" s="55" customFormat="1" ht="39.950000000000003" customHeight="1">
      <c r="A85" s="313" t="s">
        <v>215</v>
      </c>
      <c r="B85" s="313"/>
      <c r="C85" s="313"/>
      <c r="D85" s="313"/>
      <c r="E85" s="313"/>
      <c r="F85" s="313"/>
      <c r="G85" s="313"/>
      <c r="H85" s="313"/>
      <c r="I85" s="313"/>
      <c r="J85" s="313"/>
      <c r="K85" s="313"/>
      <c r="L85" s="313"/>
      <c r="M85" s="313"/>
      <c r="N85" s="313"/>
      <c r="O85" s="313"/>
    </row>
    <row r="87" spans="1:15" s="42" customFormat="1" ht="28.5" customHeight="1">
      <c r="A87" s="258" t="s">
        <v>29</v>
      </c>
      <c r="B87" s="405" t="s">
        <v>459</v>
      </c>
      <c r="C87" s="406"/>
      <c r="D87" s="409" t="s">
        <v>124</v>
      </c>
      <c r="E87" s="409"/>
      <c r="F87" s="407" t="s">
        <v>125</v>
      </c>
      <c r="G87" s="407"/>
      <c r="H87" s="407"/>
      <c r="I87" s="407"/>
      <c r="J87" s="407"/>
      <c r="K87" s="409" t="s">
        <v>30</v>
      </c>
      <c r="L87" s="409"/>
      <c r="M87" s="410"/>
      <c r="N87" s="410"/>
      <c r="O87" s="410"/>
    </row>
    <row r="89" spans="1:15" ht="27" customHeight="1">
      <c r="A89" s="402" t="s">
        <v>192</v>
      </c>
      <c r="B89" s="401" t="s">
        <v>193</v>
      </c>
      <c r="C89" s="401"/>
      <c r="D89" s="401"/>
      <c r="E89" s="401"/>
      <c r="F89" s="401"/>
      <c r="G89" s="401"/>
      <c r="H89" s="401"/>
      <c r="I89" s="401"/>
      <c r="J89" s="325" t="s">
        <v>190</v>
      </c>
      <c r="K89" s="368" t="s">
        <v>191</v>
      </c>
      <c r="L89" s="325" t="s">
        <v>31</v>
      </c>
      <c r="M89" s="412" t="s">
        <v>194</v>
      </c>
      <c r="N89" s="325" t="s">
        <v>195</v>
      </c>
      <c r="O89" s="325" t="s">
        <v>126</v>
      </c>
    </row>
    <row r="90" spans="1:15" ht="27">
      <c r="A90" s="402"/>
      <c r="B90" s="243" t="s">
        <v>32</v>
      </c>
      <c r="C90" s="243" t="s">
        <v>33</v>
      </c>
      <c r="D90" s="243" t="s">
        <v>34</v>
      </c>
      <c r="E90" s="243" t="s">
        <v>127</v>
      </c>
      <c r="F90" s="243" t="s">
        <v>128</v>
      </c>
      <c r="G90" s="247" t="s">
        <v>35</v>
      </c>
      <c r="H90" s="243" t="s">
        <v>36</v>
      </c>
      <c r="I90" s="247" t="s">
        <v>129</v>
      </c>
      <c r="J90" s="325"/>
      <c r="K90" s="368"/>
      <c r="L90" s="411"/>
      <c r="M90" s="412"/>
      <c r="N90" s="373"/>
      <c r="O90" s="325"/>
    </row>
    <row r="91" spans="1:15" s="1" customFormat="1" ht="26.1" customHeight="1">
      <c r="A91" s="260">
        <v>1</v>
      </c>
      <c r="B91" s="64"/>
      <c r="C91" s="72"/>
      <c r="D91" s="72"/>
      <c r="E91" s="72"/>
      <c r="F91" s="72"/>
      <c r="G91" s="72"/>
      <c r="H91" s="64"/>
      <c r="I91" s="71">
        <f t="shared" ref="I91" si="39">SUM(B91:H91)</f>
        <v>0</v>
      </c>
      <c r="J91" s="71">
        <f t="shared" ref="J91" si="40">ROUNDDOWN(I91*0.1,-1)</f>
        <v>0</v>
      </c>
      <c r="K91" s="64"/>
      <c r="L91" s="64"/>
      <c r="M91" s="71">
        <f t="shared" ref="M91" si="41">J91-K91</f>
        <v>0</v>
      </c>
      <c r="N91" s="71">
        <f t="shared" ref="N91" si="42">ROUNDDOWN((M91*10%),-1)</f>
        <v>0</v>
      </c>
      <c r="O91" s="71">
        <f t="shared" ref="O91" si="43">M91+N91</f>
        <v>0</v>
      </c>
    </row>
    <row r="92" spans="1:15" s="1" customFormat="1" ht="26.1" customHeight="1">
      <c r="A92" s="74" t="s">
        <v>167</v>
      </c>
      <c r="B92" s="64"/>
      <c r="C92" s="64"/>
      <c r="D92" s="64"/>
      <c r="E92" s="64"/>
      <c r="F92" s="64"/>
      <c r="G92" s="64"/>
      <c r="H92" s="64"/>
      <c r="I92" s="71">
        <f>SUM(B92:H92)</f>
        <v>0</v>
      </c>
      <c r="J92" s="71">
        <f>ROUNDDOWN(I92*0.1,-1)</f>
        <v>0</v>
      </c>
      <c r="K92" s="64"/>
      <c r="L92" s="64"/>
      <c r="M92" s="71">
        <f>J92-K92</f>
        <v>0</v>
      </c>
      <c r="N92" s="71">
        <f>ROUNDDOWN((M92*10%),-1)</f>
        <v>0</v>
      </c>
      <c r="O92" s="71">
        <f>M92+N92</f>
        <v>0</v>
      </c>
    </row>
    <row r="93" spans="1:15" s="1" customFormat="1" ht="26.1" customHeight="1">
      <c r="A93" s="260">
        <v>2</v>
      </c>
      <c r="B93" s="64"/>
      <c r="C93" s="64"/>
      <c r="D93" s="64"/>
      <c r="E93" s="64"/>
      <c r="F93" s="64"/>
      <c r="G93" s="64"/>
      <c r="H93" s="64"/>
      <c r="I93" s="71">
        <f t="shared" ref="I93:I103" si="44">SUM(B93:H93)</f>
        <v>0</v>
      </c>
      <c r="J93" s="71">
        <f t="shared" ref="J93:J103" si="45">ROUNDDOWN(I93*0.1,-1)</f>
        <v>0</v>
      </c>
      <c r="K93" s="64"/>
      <c r="L93" s="64"/>
      <c r="M93" s="71">
        <f t="shared" ref="M93:M102" si="46">J93-K93</f>
        <v>0</v>
      </c>
      <c r="N93" s="71">
        <f t="shared" ref="N93:N102" si="47">ROUNDDOWN((M93*10%),-1)</f>
        <v>0</v>
      </c>
      <c r="O93" s="71">
        <f t="shared" ref="O93:O102" si="48">M93+N93</f>
        <v>0</v>
      </c>
    </row>
    <row r="94" spans="1:15" s="1" customFormat="1" ht="26.1" customHeight="1">
      <c r="A94" s="260">
        <v>3</v>
      </c>
      <c r="B94" s="64"/>
      <c r="C94" s="64"/>
      <c r="D94" s="64"/>
      <c r="E94" s="64"/>
      <c r="F94" s="64"/>
      <c r="G94" s="64"/>
      <c r="H94" s="64"/>
      <c r="I94" s="71">
        <f t="shared" si="44"/>
        <v>0</v>
      </c>
      <c r="J94" s="71">
        <f t="shared" si="45"/>
        <v>0</v>
      </c>
      <c r="K94" s="64"/>
      <c r="L94" s="64"/>
      <c r="M94" s="71">
        <f t="shared" si="46"/>
        <v>0</v>
      </c>
      <c r="N94" s="71">
        <f t="shared" si="47"/>
        <v>0</v>
      </c>
      <c r="O94" s="71">
        <f t="shared" si="48"/>
        <v>0</v>
      </c>
    </row>
    <row r="95" spans="1:15" s="1" customFormat="1" ht="26.1" customHeight="1">
      <c r="A95" s="260">
        <v>4</v>
      </c>
      <c r="B95" s="64"/>
      <c r="C95" s="64"/>
      <c r="D95" s="64"/>
      <c r="E95" s="64"/>
      <c r="F95" s="64"/>
      <c r="G95" s="64"/>
      <c r="H95" s="64"/>
      <c r="I95" s="71">
        <f t="shared" si="44"/>
        <v>0</v>
      </c>
      <c r="J95" s="71">
        <f t="shared" si="45"/>
        <v>0</v>
      </c>
      <c r="K95" s="64"/>
      <c r="L95" s="64"/>
      <c r="M95" s="71">
        <f t="shared" si="46"/>
        <v>0</v>
      </c>
      <c r="N95" s="71">
        <f t="shared" si="47"/>
        <v>0</v>
      </c>
      <c r="O95" s="71">
        <f t="shared" si="48"/>
        <v>0</v>
      </c>
    </row>
    <row r="96" spans="1:15" s="1" customFormat="1" ht="26.1" customHeight="1">
      <c r="A96" s="260">
        <v>5</v>
      </c>
      <c r="B96" s="64"/>
      <c r="C96" s="64"/>
      <c r="D96" s="64"/>
      <c r="E96" s="64"/>
      <c r="F96" s="64"/>
      <c r="G96" s="64"/>
      <c r="H96" s="64"/>
      <c r="I96" s="71">
        <f t="shared" si="44"/>
        <v>0</v>
      </c>
      <c r="J96" s="71">
        <f t="shared" si="45"/>
        <v>0</v>
      </c>
      <c r="K96" s="64"/>
      <c r="L96" s="64"/>
      <c r="M96" s="71">
        <f t="shared" si="46"/>
        <v>0</v>
      </c>
      <c r="N96" s="71">
        <f t="shared" si="47"/>
        <v>0</v>
      </c>
      <c r="O96" s="71">
        <f t="shared" si="48"/>
        <v>0</v>
      </c>
    </row>
    <row r="97" spans="1:15" s="1" customFormat="1" ht="26.1" customHeight="1">
      <c r="A97" s="260">
        <v>6</v>
      </c>
      <c r="B97" s="64"/>
      <c r="C97" s="64"/>
      <c r="D97" s="64"/>
      <c r="E97" s="64"/>
      <c r="F97" s="64"/>
      <c r="G97" s="64"/>
      <c r="H97" s="64"/>
      <c r="I97" s="71">
        <f t="shared" si="44"/>
        <v>0</v>
      </c>
      <c r="J97" s="71">
        <f t="shared" si="45"/>
        <v>0</v>
      </c>
      <c r="K97" s="64"/>
      <c r="L97" s="64"/>
      <c r="M97" s="71">
        <f t="shared" si="46"/>
        <v>0</v>
      </c>
      <c r="N97" s="71">
        <f t="shared" si="47"/>
        <v>0</v>
      </c>
      <c r="O97" s="71">
        <f t="shared" si="48"/>
        <v>0</v>
      </c>
    </row>
    <row r="98" spans="1:15" s="1" customFormat="1" ht="26.1" customHeight="1">
      <c r="A98" s="260">
        <v>7</v>
      </c>
      <c r="B98" s="64"/>
      <c r="C98" s="64"/>
      <c r="D98" s="64"/>
      <c r="E98" s="64"/>
      <c r="F98" s="64"/>
      <c r="G98" s="64"/>
      <c r="H98" s="64"/>
      <c r="I98" s="71">
        <f t="shared" si="44"/>
        <v>0</v>
      </c>
      <c r="J98" s="71">
        <f t="shared" si="45"/>
        <v>0</v>
      </c>
      <c r="K98" s="64"/>
      <c r="L98" s="64"/>
      <c r="M98" s="71">
        <f t="shared" si="46"/>
        <v>0</v>
      </c>
      <c r="N98" s="71">
        <f t="shared" si="47"/>
        <v>0</v>
      </c>
      <c r="O98" s="71">
        <f t="shared" si="48"/>
        <v>0</v>
      </c>
    </row>
    <row r="99" spans="1:15" s="1" customFormat="1" ht="26.1" customHeight="1">
      <c r="A99" s="260">
        <v>8</v>
      </c>
      <c r="B99" s="64"/>
      <c r="C99" s="64"/>
      <c r="D99" s="64"/>
      <c r="E99" s="64"/>
      <c r="F99" s="64"/>
      <c r="G99" s="64"/>
      <c r="H99" s="64"/>
      <c r="I99" s="71">
        <f t="shared" si="44"/>
        <v>0</v>
      </c>
      <c r="J99" s="71">
        <f t="shared" si="45"/>
        <v>0</v>
      </c>
      <c r="K99" s="64"/>
      <c r="L99" s="64"/>
      <c r="M99" s="71">
        <f t="shared" si="46"/>
        <v>0</v>
      </c>
      <c r="N99" s="71">
        <f t="shared" si="47"/>
        <v>0</v>
      </c>
      <c r="O99" s="71">
        <f t="shared" si="48"/>
        <v>0</v>
      </c>
    </row>
    <row r="100" spans="1:15" s="1" customFormat="1" ht="26.1" customHeight="1">
      <c r="A100" s="260">
        <v>9</v>
      </c>
      <c r="B100" s="64"/>
      <c r="C100" s="64"/>
      <c r="D100" s="64"/>
      <c r="E100" s="64"/>
      <c r="F100" s="64"/>
      <c r="G100" s="64"/>
      <c r="H100" s="64"/>
      <c r="I100" s="71">
        <f t="shared" si="44"/>
        <v>0</v>
      </c>
      <c r="J100" s="71">
        <f t="shared" si="45"/>
        <v>0</v>
      </c>
      <c r="K100" s="64"/>
      <c r="L100" s="64"/>
      <c r="M100" s="71">
        <f t="shared" si="46"/>
        <v>0</v>
      </c>
      <c r="N100" s="71">
        <f t="shared" si="47"/>
        <v>0</v>
      </c>
      <c r="O100" s="71">
        <f t="shared" si="48"/>
        <v>0</v>
      </c>
    </row>
    <row r="101" spans="1:15" s="1" customFormat="1" ht="26.1" customHeight="1">
      <c r="A101" s="260">
        <v>10</v>
      </c>
      <c r="B101" s="64"/>
      <c r="C101" s="64"/>
      <c r="D101" s="64"/>
      <c r="E101" s="64"/>
      <c r="F101" s="64"/>
      <c r="G101" s="64"/>
      <c r="H101" s="64"/>
      <c r="I101" s="71">
        <f t="shared" si="44"/>
        <v>0</v>
      </c>
      <c r="J101" s="71">
        <f t="shared" si="45"/>
        <v>0</v>
      </c>
      <c r="K101" s="64"/>
      <c r="L101" s="64"/>
      <c r="M101" s="71">
        <f t="shared" si="46"/>
        <v>0</v>
      </c>
      <c r="N101" s="71">
        <f t="shared" si="47"/>
        <v>0</v>
      </c>
      <c r="O101" s="71">
        <f t="shared" si="48"/>
        <v>0</v>
      </c>
    </row>
    <row r="102" spans="1:15" s="1" customFormat="1" ht="26.1" customHeight="1">
      <c r="A102" s="260">
        <v>11</v>
      </c>
      <c r="B102" s="64"/>
      <c r="C102" s="64"/>
      <c r="D102" s="64"/>
      <c r="E102" s="64"/>
      <c r="F102" s="64"/>
      <c r="G102" s="64"/>
      <c r="H102" s="64"/>
      <c r="I102" s="71">
        <f t="shared" si="44"/>
        <v>0</v>
      </c>
      <c r="J102" s="71">
        <f t="shared" si="45"/>
        <v>0</v>
      </c>
      <c r="K102" s="64"/>
      <c r="L102" s="64"/>
      <c r="M102" s="71">
        <f t="shared" si="46"/>
        <v>0</v>
      </c>
      <c r="N102" s="71">
        <f t="shared" si="47"/>
        <v>0</v>
      </c>
      <c r="O102" s="71">
        <f t="shared" si="48"/>
        <v>0</v>
      </c>
    </row>
    <row r="103" spans="1:15" s="1" customFormat="1" ht="26.1" customHeight="1">
      <c r="A103" s="260">
        <v>12</v>
      </c>
      <c r="B103" s="64"/>
      <c r="C103" s="64"/>
      <c r="D103" s="64"/>
      <c r="E103" s="64"/>
      <c r="F103" s="64"/>
      <c r="G103" s="64"/>
      <c r="H103" s="64"/>
      <c r="I103" s="71">
        <f t="shared" si="44"/>
        <v>0</v>
      </c>
      <c r="J103" s="71">
        <f t="shared" si="45"/>
        <v>0</v>
      </c>
      <c r="K103" s="64"/>
      <c r="L103" s="64"/>
      <c r="M103" s="71">
        <f>J103-K103</f>
        <v>0</v>
      </c>
      <c r="N103" s="71">
        <f>ROUNDDOWN((M103*10%),-1)</f>
        <v>0</v>
      </c>
      <c r="O103" s="71">
        <f>M103+N103</f>
        <v>0</v>
      </c>
    </row>
    <row r="104" spans="1:15" ht="26.1" customHeight="1">
      <c r="A104" s="260" t="s">
        <v>6</v>
      </c>
      <c r="B104" s="71">
        <f t="shared" ref="B104:K104" si="49">SUM(B91:B103)</f>
        <v>0</v>
      </c>
      <c r="C104" s="71">
        <f t="shared" si="49"/>
        <v>0</v>
      </c>
      <c r="D104" s="71">
        <f t="shared" si="49"/>
        <v>0</v>
      </c>
      <c r="E104" s="71">
        <f t="shared" si="49"/>
        <v>0</v>
      </c>
      <c r="F104" s="71">
        <f t="shared" si="49"/>
        <v>0</v>
      </c>
      <c r="G104" s="71">
        <f t="shared" si="49"/>
        <v>0</v>
      </c>
      <c r="H104" s="71">
        <f t="shared" si="49"/>
        <v>0</v>
      </c>
      <c r="I104" s="71">
        <f t="shared" si="49"/>
        <v>0</v>
      </c>
      <c r="J104" s="71">
        <f t="shared" si="49"/>
        <v>0</v>
      </c>
      <c r="K104" s="71">
        <f t="shared" si="49"/>
        <v>0</v>
      </c>
      <c r="L104" s="71"/>
      <c r="M104" s="71">
        <f>SUM(M91:M103)</f>
        <v>0</v>
      </c>
      <c r="N104" s="71">
        <f>SUM(N91:N103)</f>
        <v>0</v>
      </c>
      <c r="O104" s="71">
        <f>SUM(O91:O103)</f>
        <v>0</v>
      </c>
    </row>
    <row r="105" spans="1:15" ht="16.5">
      <c r="A105" s="408" t="s">
        <v>130</v>
      </c>
      <c r="B105" s="408"/>
      <c r="C105" s="408"/>
      <c r="D105" s="408"/>
      <c r="E105" s="408"/>
      <c r="F105" s="408"/>
      <c r="G105" s="408"/>
      <c r="H105" s="408"/>
      <c r="I105" s="408"/>
      <c r="J105" s="408"/>
      <c r="K105" s="408"/>
      <c r="L105" s="408"/>
      <c r="M105" s="408"/>
      <c r="N105" s="408"/>
      <c r="O105" s="408"/>
    </row>
  </sheetData>
  <mergeCells count="75">
    <mergeCell ref="M89:M90"/>
    <mergeCell ref="N89:N90"/>
    <mergeCell ref="O89:O90"/>
    <mergeCell ref="A105:O105"/>
    <mergeCell ref="A89:A90"/>
    <mergeCell ref="B89:I89"/>
    <mergeCell ref="J89:J90"/>
    <mergeCell ref="K89:K90"/>
    <mergeCell ref="L89:L90"/>
    <mergeCell ref="B87:C87"/>
    <mergeCell ref="D87:E87"/>
    <mergeCell ref="F87:J87"/>
    <mergeCell ref="K87:L87"/>
    <mergeCell ref="M87:O87"/>
    <mergeCell ref="M68:M69"/>
    <mergeCell ref="N68:N69"/>
    <mergeCell ref="O68:O69"/>
    <mergeCell ref="A84:O84"/>
    <mergeCell ref="A85:O85"/>
    <mergeCell ref="A68:A69"/>
    <mergeCell ref="B68:I68"/>
    <mergeCell ref="J68:J69"/>
    <mergeCell ref="K68:K69"/>
    <mergeCell ref="L68:L69"/>
    <mergeCell ref="B66:C66"/>
    <mergeCell ref="D66:E66"/>
    <mergeCell ref="F66:J66"/>
    <mergeCell ref="K66:L66"/>
    <mergeCell ref="M66:O66"/>
    <mergeCell ref="M47:M48"/>
    <mergeCell ref="N47:N48"/>
    <mergeCell ref="O47:O48"/>
    <mergeCell ref="A63:O63"/>
    <mergeCell ref="A64:O64"/>
    <mergeCell ref="A47:A48"/>
    <mergeCell ref="B47:I47"/>
    <mergeCell ref="J47:J48"/>
    <mergeCell ref="K47:K48"/>
    <mergeCell ref="L47:L48"/>
    <mergeCell ref="B45:C45"/>
    <mergeCell ref="D45:E45"/>
    <mergeCell ref="F45:J45"/>
    <mergeCell ref="K45:L45"/>
    <mergeCell ref="M45:O45"/>
    <mergeCell ref="M26:M27"/>
    <mergeCell ref="N26:N27"/>
    <mergeCell ref="O26:O27"/>
    <mergeCell ref="A42:O42"/>
    <mergeCell ref="A43:O43"/>
    <mergeCell ref="A26:A27"/>
    <mergeCell ref="B26:I26"/>
    <mergeCell ref="J26:J27"/>
    <mergeCell ref="K26:K27"/>
    <mergeCell ref="L26:L27"/>
    <mergeCell ref="A22:O22"/>
    <mergeCell ref="B24:C24"/>
    <mergeCell ref="D24:E24"/>
    <mergeCell ref="F24:J24"/>
    <mergeCell ref="K24:L24"/>
    <mergeCell ref="M24:O24"/>
    <mergeCell ref="A1:O1"/>
    <mergeCell ref="B3:C3"/>
    <mergeCell ref="F3:J3"/>
    <mergeCell ref="A21:O21"/>
    <mergeCell ref="A5:A6"/>
    <mergeCell ref="B5:I5"/>
    <mergeCell ref="J5:J6"/>
    <mergeCell ref="K5:K6"/>
    <mergeCell ref="K3:L3"/>
    <mergeCell ref="M3:O3"/>
    <mergeCell ref="D3:E3"/>
    <mergeCell ref="L5:L6"/>
    <mergeCell ref="M5:M6"/>
    <mergeCell ref="N5:N6"/>
    <mergeCell ref="O5:O6"/>
  </mergeCells>
  <phoneticPr fontId="3" type="noConversion"/>
  <printOptions horizontalCentered="1"/>
  <pageMargins left="0.39370078740157483" right="0.39370078740157483" top="0.78740157480314965" bottom="0.39370078740157483" header="0" footer="0"/>
  <pageSetup paperSize="9" scale="94" orientation="landscape" r:id="rId1"/>
  <headerFooter alignWithMargins="0"/>
  <rowBreaks count="4" manualBreakCount="4">
    <brk id="21" max="16383" man="1"/>
    <brk id="42" max="16383" man="1"/>
    <brk id="63" max="16383" man="1"/>
    <brk id="84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2:L92"/>
  <sheetViews>
    <sheetView showGridLines="0" view="pageBreakPreview" zoomScaleNormal="100" zoomScaleSheetLayoutView="100" workbookViewId="0">
      <selection activeCell="B45" sqref="B45"/>
    </sheetView>
  </sheetViews>
  <sheetFormatPr defaultRowHeight="13.5"/>
  <cols>
    <col min="1" max="1" width="19.109375" style="20" customWidth="1"/>
    <col min="2" max="2" width="21.77734375" style="20" customWidth="1"/>
    <col min="3" max="3" width="11.88671875" style="20" customWidth="1"/>
    <col min="4" max="4" width="9.6640625" style="20" customWidth="1"/>
    <col min="5" max="5" width="10.5546875" style="20" customWidth="1"/>
    <col min="6" max="6" width="13.5546875" style="20" customWidth="1"/>
    <col min="7" max="7" width="9.5546875" style="20" customWidth="1"/>
    <col min="8" max="8" width="17.21875" style="20" bestFit="1" customWidth="1"/>
    <col min="9" max="9" width="10.44140625" style="20" customWidth="1"/>
    <col min="10" max="10" width="13.6640625" style="20" customWidth="1"/>
    <col min="11" max="11" width="8.6640625" style="143" customWidth="1"/>
    <col min="12" max="12" width="8.21875" style="143" customWidth="1"/>
    <col min="13" max="16384" width="8.88671875" style="20"/>
  </cols>
  <sheetData>
    <row r="2" spans="1:10" s="143" customFormat="1" ht="31.5">
      <c r="A2" s="430" t="s">
        <v>355</v>
      </c>
      <c r="B2" s="430"/>
      <c r="C2" s="430"/>
      <c r="D2" s="430"/>
      <c r="E2" s="430"/>
      <c r="F2" s="430"/>
      <c r="G2" s="430"/>
      <c r="H2" s="430"/>
      <c r="I2" s="430"/>
      <c r="J2" s="430"/>
    </row>
    <row r="3" spans="1:10" ht="25.5" customHeight="1">
      <c r="A3" s="147" t="s">
        <v>277</v>
      </c>
      <c r="B3" s="1"/>
      <c r="C3" s="148"/>
      <c r="D3" s="148"/>
      <c r="E3" s="148"/>
      <c r="F3" s="148"/>
      <c r="G3" s="148"/>
      <c r="H3" s="148"/>
      <c r="I3" s="148"/>
      <c r="J3" s="149"/>
    </row>
    <row r="4" spans="1:10" ht="25.5" customHeight="1">
      <c r="A4" s="147" t="s">
        <v>278</v>
      </c>
      <c r="B4" s="144"/>
      <c r="C4" s="148"/>
      <c r="D4" s="148"/>
      <c r="E4" s="431" t="s">
        <v>279</v>
      </c>
      <c r="F4" s="431"/>
      <c r="G4" s="148"/>
      <c r="H4" s="148"/>
      <c r="I4" s="148"/>
      <c r="J4" s="149"/>
    </row>
    <row r="5" spans="1:10" ht="25.5" customHeight="1">
      <c r="A5" s="147" t="s">
        <v>280</v>
      </c>
      <c r="B5" s="148"/>
      <c r="C5" s="148"/>
      <c r="D5" s="148"/>
      <c r="E5" s="150" t="s">
        <v>281</v>
      </c>
      <c r="F5" s="145" t="e">
        <f>J17</f>
        <v>#DIV/0!</v>
      </c>
      <c r="G5" s="148"/>
      <c r="H5" s="148"/>
      <c r="I5" s="148"/>
      <c r="J5" s="149"/>
    </row>
    <row r="6" spans="1:10" ht="25.5" customHeight="1">
      <c r="A6" s="151" t="s">
        <v>282</v>
      </c>
      <c r="B6" s="114"/>
      <c r="C6" s="275" t="s">
        <v>407</v>
      </c>
      <c r="D6" s="148"/>
      <c r="E6" s="150" t="s">
        <v>283</v>
      </c>
      <c r="F6" s="145" t="e">
        <f>ROUNDDOWN(F5*0.2,-1)</f>
        <v>#DIV/0!</v>
      </c>
      <c r="G6" s="148"/>
      <c r="H6" s="148"/>
      <c r="I6" s="148"/>
      <c r="J6" s="149"/>
    </row>
    <row r="7" spans="1:10" ht="25.5" customHeight="1">
      <c r="A7" s="151" t="s">
        <v>284</v>
      </c>
      <c r="B7" s="152">
        <f>IF(B6&lt;=200000000,ROUNDDOWN((B6*1%),-1),IF(B6&lt;=20000000000,2000000+ROUNDDOWN((B6-200000000)*2%,-1),ROUNDDOWN((B6-20000000000)*2.2%,-1)+398000000))</f>
        <v>0</v>
      </c>
      <c r="C7" s="276"/>
      <c r="D7" s="148"/>
      <c r="E7" s="150" t="s">
        <v>276</v>
      </c>
      <c r="F7" s="145" t="e">
        <f>SUM(F5:F6)</f>
        <v>#DIV/0!</v>
      </c>
      <c r="G7" s="148"/>
      <c r="H7" s="148"/>
      <c r="I7" s="148"/>
      <c r="J7" s="149"/>
    </row>
    <row r="8" spans="1:10" ht="25.5" customHeight="1">
      <c r="A8" s="151" t="s">
        <v>285</v>
      </c>
      <c r="B8" s="114"/>
      <c r="C8" s="148"/>
      <c r="D8" s="148"/>
      <c r="E8" s="148"/>
      <c r="F8" s="148"/>
      <c r="G8" s="148"/>
      <c r="H8" s="153"/>
      <c r="I8" s="148"/>
      <c r="J8" s="149"/>
    </row>
    <row r="9" spans="1:10" ht="25.5" customHeight="1">
      <c r="A9" s="115" t="s">
        <v>286</v>
      </c>
      <c r="B9" s="116"/>
      <c r="C9" s="148"/>
      <c r="D9" s="148"/>
      <c r="E9" s="148"/>
      <c r="F9" s="148"/>
      <c r="G9" s="148"/>
      <c r="H9" s="153"/>
      <c r="I9" s="148"/>
      <c r="J9" s="149"/>
    </row>
    <row r="10" spans="1:10" ht="25.5" customHeight="1">
      <c r="A10" s="117"/>
      <c r="B10" s="154"/>
      <c r="C10" s="148"/>
      <c r="D10" s="148"/>
      <c r="E10" s="148"/>
      <c r="F10" s="148"/>
      <c r="G10" s="148"/>
      <c r="H10" s="148"/>
      <c r="I10" s="148"/>
      <c r="J10" s="149"/>
    </row>
    <row r="11" spans="1:10" ht="25.5" customHeight="1">
      <c r="A11" s="432" t="s">
        <v>287</v>
      </c>
      <c r="B11" s="432"/>
      <c r="C11" s="432"/>
      <c r="D11" s="432"/>
      <c r="E11" s="433" t="s">
        <v>288</v>
      </c>
      <c r="F11" s="434" t="s">
        <v>241</v>
      </c>
      <c r="G11" s="435" t="s">
        <v>289</v>
      </c>
      <c r="H11" s="436"/>
      <c r="I11" s="437" t="s">
        <v>266</v>
      </c>
      <c r="J11" s="434" t="s">
        <v>267</v>
      </c>
    </row>
    <row r="12" spans="1:10" ht="25.5" customHeight="1">
      <c r="A12" s="155" t="s">
        <v>268</v>
      </c>
      <c r="B12" s="155" t="s">
        <v>269</v>
      </c>
      <c r="C12" s="156" t="s">
        <v>270</v>
      </c>
      <c r="D12" s="157" t="s">
        <v>271</v>
      </c>
      <c r="E12" s="433"/>
      <c r="F12" s="434"/>
      <c r="G12" s="158" t="s">
        <v>272</v>
      </c>
      <c r="H12" s="158" t="s">
        <v>273</v>
      </c>
      <c r="I12" s="438"/>
      <c r="J12" s="434"/>
    </row>
    <row r="13" spans="1:10" ht="25.5" customHeight="1">
      <c r="A13" s="77"/>
      <c r="B13" s="78"/>
      <c r="C13" s="118"/>
      <c r="D13" s="118"/>
      <c r="E13" s="130" t="e">
        <f>((C13/$B$8)+(D13/$B$9))/2</f>
        <v>#DIV/0!</v>
      </c>
      <c r="F13" s="119" t="e">
        <f>ROUND($B$7*E13,-1)</f>
        <v>#DIV/0!</v>
      </c>
      <c r="G13" s="134" t="e">
        <f>ROUND($C$7*E13,-1)</f>
        <v>#DIV/0!</v>
      </c>
      <c r="H13" s="146"/>
      <c r="I13" s="159"/>
      <c r="J13" s="119" t="e">
        <f>F13-G13-H13</f>
        <v>#DIV/0!</v>
      </c>
    </row>
    <row r="14" spans="1:10" ht="25.5" customHeight="1">
      <c r="A14" s="77"/>
      <c r="B14" s="78"/>
      <c r="C14" s="118"/>
      <c r="D14" s="118"/>
      <c r="E14" s="130" t="e">
        <f>((C14/$B$8)+(D14/$B$9))/2</f>
        <v>#DIV/0!</v>
      </c>
      <c r="F14" s="119" t="e">
        <f>ROUND($B$7*E14,-1)</f>
        <v>#DIV/0!</v>
      </c>
      <c r="G14" s="134" t="e">
        <f>ROUND($C$7*E14,-1)</f>
        <v>#DIV/0!</v>
      </c>
      <c r="H14" s="146"/>
      <c r="I14" s="159"/>
      <c r="J14" s="119" t="e">
        <f t="shared" ref="J14:J16" si="0">F14-G14-H14</f>
        <v>#DIV/0!</v>
      </c>
    </row>
    <row r="15" spans="1:10" ht="25.5" customHeight="1">
      <c r="A15" s="77"/>
      <c r="B15" s="78"/>
      <c r="C15" s="118"/>
      <c r="D15" s="118"/>
      <c r="E15" s="130" t="e">
        <f>((C15/$B$8)+(D15/$B$9))/2</f>
        <v>#DIV/0!</v>
      </c>
      <c r="F15" s="119" t="e">
        <f>ROUND($B$7*E15,-1)</f>
        <v>#DIV/0!</v>
      </c>
      <c r="G15" s="134" t="e">
        <f>ROUND($C$7*E15,-1)</f>
        <v>#DIV/0!</v>
      </c>
      <c r="H15" s="118"/>
      <c r="I15" s="160"/>
      <c r="J15" s="119" t="e">
        <f t="shared" si="0"/>
        <v>#DIV/0!</v>
      </c>
    </row>
    <row r="16" spans="1:10" ht="25.5" customHeight="1">
      <c r="A16" s="77"/>
      <c r="B16" s="78"/>
      <c r="C16" s="118"/>
      <c r="D16" s="118"/>
      <c r="E16" s="130" t="e">
        <f>((C16/$B$8)+(D16/$B$9))/2</f>
        <v>#DIV/0!</v>
      </c>
      <c r="F16" s="119" t="e">
        <f>ROUND($B$7*E16,-1)</f>
        <v>#DIV/0!</v>
      </c>
      <c r="G16" s="134" t="e">
        <f>ROUND($C$7*E16,-1)</f>
        <v>#DIV/0!</v>
      </c>
      <c r="H16" s="118"/>
      <c r="I16" s="160"/>
      <c r="J16" s="119" t="e">
        <f t="shared" si="0"/>
        <v>#DIV/0!</v>
      </c>
    </row>
    <row r="17" spans="1:10" ht="25.5" customHeight="1">
      <c r="A17" s="161" t="s">
        <v>274</v>
      </c>
      <c r="B17" s="162"/>
      <c r="C17" s="121">
        <f>SUM(C13:C16)</f>
        <v>0</v>
      </c>
      <c r="D17" s="121">
        <f t="shared" ref="D17" si="1">SUM(D13:D16)</f>
        <v>0</v>
      </c>
      <c r="E17" s="121" t="e">
        <f>SUM(E13:E16)</f>
        <v>#DIV/0!</v>
      </c>
      <c r="F17" s="121" t="e">
        <f>SUM(F13:F16)</f>
        <v>#DIV/0!</v>
      </c>
      <c r="G17" s="121" t="e">
        <f>SUM(G13:G16)</f>
        <v>#DIV/0!</v>
      </c>
      <c r="H17" s="121">
        <f>SUM(H13)</f>
        <v>0</v>
      </c>
      <c r="I17" s="121"/>
      <c r="J17" s="121" t="e">
        <f>SUM(J13:J16)</f>
        <v>#DIV/0!</v>
      </c>
    </row>
    <row r="18" spans="1:10" ht="25.5" customHeight="1">
      <c r="A18" s="163" t="s">
        <v>275</v>
      </c>
      <c r="B18" s="164"/>
      <c r="C18" s="123">
        <f>B8-C17</f>
        <v>0</v>
      </c>
      <c r="D18" s="119">
        <f>B9-D17</f>
        <v>0</v>
      </c>
      <c r="E18" s="132" t="e">
        <f>((C18/$B$8)+(D18/$B$9))/2</f>
        <v>#DIV/0!</v>
      </c>
      <c r="F18" s="119" t="e">
        <f>ROUND($B$7*E18,-1)</f>
        <v>#DIV/0!</v>
      </c>
      <c r="G18" s="134" t="e">
        <f>ROUND($C$7*E18,-1)</f>
        <v>#DIV/0!</v>
      </c>
      <c r="H18" s="118"/>
      <c r="I18" s="120"/>
      <c r="J18" s="118"/>
    </row>
    <row r="19" spans="1:10" ht="25.5" customHeight="1">
      <c r="A19" s="165" t="s">
        <v>276</v>
      </c>
      <c r="B19" s="166"/>
      <c r="C19" s="121">
        <f t="shared" ref="C19:H19" si="2">SUM(C17:C18)</f>
        <v>0</v>
      </c>
      <c r="D19" s="122">
        <f t="shared" si="2"/>
        <v>0</v>
      </c>
      <c r="E19" s="131" t="e">
        <f t="shared" si="2"/>
        <v>#DIV/0!</v>
      </c>
      <c r="F19" s="122" t="e">
        <f>SUM(F17:F18)</f>
        <v>#DIV/0!</v>
      </c>
      <c r="G19" s="122" t="e">
        <f t="shared" si="2"/>
        <v>#DIV/0!</v>
      </c>
      <c r="H19" s="122">
        <f t="shared" si="2"/>
        <v>0</v>
      </c>
      <c r="I19" s="120"/>
      <c r="J19" s="124"/>
    </row>
    <row r="20" spans="1:10" s="143" customFormat="1" ht="9.75" customHeight="1">
      <c r="A20" s="167"/>
      <c r="B20" s="168"/>
      <c r="C20" s="139"/>
      <c r="D20" s="140"/>
      <c r="E20" s="141"/>
      <c r="F20" s="140"/>
      <c r="G20" s="140"/>
      <c r="H20" s="139"/>
      <c r="I20" s="142"/>
      <c r="J20" s="139"/>
    </row>
    <row r="21" spans="1:10" ht="25.5" customHeight="1">
      <c r="A21" s="421" t="s">
        <v>385</v>
      </c>
      <c r="B21" s="421"/>
      <c r="C21" s="421"/>
      <c r="D21" s="421"/>
      <c r="E21" s="421"/>
      <c r="F21" s="421"/>
      <c r="G21" s="421"/>
      <c r="H21" s="421"/>
      <c r="I21" s="421"/>
      <c r="J21" s="421"/>
    </row>
    <row r="22" spans="1:10" ht="25.5" customHeight="1">
      <c r="A22" s="169" t="s">
        <v>290</v>
      </c>
      <c r="B22" s="1"/>
      <c r="C22" s="170"/>
      <c r="D22" s="170"/>
      <c r="E22" s="170"/>
      <c r="F22" s="170"/>
      <c r="G22" s="170"/>
      <c r="H22" s="170"/>
      <c r="I22" s="170"/>
      <c r="J22" s="171"/>
    </row>
    <row r="23" spans="1:10" ht="25.5" customHeight="1">
      <c r="A23" s="169" t="s">
        <v>291</v>
      </c>
      <c r="B23" s="144"/>
      <c r="C23" s="170"/>
      <c r="D23" s="170"/>
      <c r="E23" s="422" t="s">
        <v>292</v>
      </c>
      <c r="F23" s="422"/>
      <c r="G23" s="170"/>
      <c r="H23" s="170"/>
      <c r="I23" s="170"/>
      <c r="J23" s="171"/>
    </row>
    <row r="24" spans="1:10" ht="25.5" customHeight="1">
      <c r="A24" s="169" t="s">
        <v>293</v>
      </c>
      <c r="B24" s="170"/>
      <c r="C24" s="170"/>
      <c r="D24" s="170"/>
      <c r="E24" s="172" t="s">
        <v>294</v>
      </c>
      <c r="F24" s="173" t="e">
        <f>J36</f>
        <v>#DIV/0!</v>
      </c>
      <c r="G24" s="170"/>
      <c r="H24" s="170"/>
      <c r="I24" s="170"/>
      <c r="J24" s="171"/>
    </row>
    <row r="25" spans="1:10" ht="25.5" customHeight="1">
      <c r="A25" s="174" t="s">
        <v>282</v>
      </c>
      <c r="B25" s="114"/>
      <c r="C25" s="275" t="s">
        <v>407</v>
      </c>
      <c r="D25" s="170"/>
      <c r="E25" s="172" t="s">
        <v>283</v>
      </c>
      <c r="F25" s="173" t="e">
        <f>ROUNDDOWN(F24*0.2,-1)</f>
        <v>#DIV/0!</v>
      </c>
      <c r="G25" s="170"/>
      <c r="H25" s="170"/>
      <c r="I25" s="170"/>
      <c r="J25" s="171"/>
    </row>
    <row r="26" spans="1:10" ht="25.5" customHeight="1">
      <c r="A26" s="174" t="s">
        <v>284</v>
      </c>
      <c r="B26" s="152">
        <f>IF(B25&lt;=200000000,ROUNDDOWN((B25*1%),-1),IF(B25&lt;=20000000000,2000000+ROUNDDOWN((B25-200000000)*2%,-1),ROUNDDOWN((B25-20000000000)*2.2%,-1)+398000000))</f>
        <v>0</v>
      </c>
      <c r="C26" s="276"/>
      <c r="D26" s="170"/>
      <c r="E26" s="172" t="s">
        <v>276</v>
      </c>
      <c r="F26" s="173" t="e">
        <f>SUM(F24:F25)</f>
        <v>#DIV/0!</v>
      </c>
      <c r="G26" s="170"/>
      <c r="H26" s="170"/>
      <c r="I26" s="170"/>
      <c r="J26" s="171"/>
    </row>
    <row r="27" spans="1:10" ht="25.5" customHeight="1">
      <c r="A27" s="174" t="s">
        <v>285</v>
      </c>
      <c r="B27" s="114"/>
      <c r="C27" s="170"/>
      <c r="D27" s="170"/>
      <c r="E27" s="170"/>
      <c r="F27" s="170"/>
      <c r="G27" s="170"/>
      <c r="H27" s="175"/>
      <c r="I27" s="170"/>
      <c r="J27" s="171"/>
    </row>
    <row r="28" spans="1:10" ht="25.5" customHeight="1">
      <c r="A28" s="115" t="s">
        <v>286</v>
      </c>
      <c r="B28" s="116"/>
      <c r="C28" s="170"/>
      <c r="D28" s="170"/>
      <c r="E28" s="170"/>
      <c r="F28" s="170"/>
      <c r="G28" s="170"/>
      <c r="H28" s="175"/>
      <c r="I28" s="170"/>
      <c r="J28" s="171"/>
    </row>
    <row r="29" spans="1:10" ht="25.5" customHeight="1">
      <c r="A29" s="117"/>
      <c r="B29" s="176"/>
      <c r="C29" s="170"/>
      <c r="D29" s="170"/>
      <c r="E29" s="170"/>
      <c r="F29" s="170"/>
      <c r="G29" s="170"/>
      <c r="H29" s="170"/>
      <c r="I29" s="170"/>
      <c r="J29" s="171"/>
    </row>
    <row r="30" spans="1:10" ht="25.5" customHeight="1">
      <c r="A30" s="423" t="s">
        <v>287</v>
      </c>
      <c r="B30" s="423"/>
      <c r="C30" s="423"/>
      <c r="D30" s="423"/>
      <c r="E30" s="424" t="s">
        <v>288</v>
      </c>
      <c r="F30" s="425" t="s">
        <v>241</v>
      </c>
      <c r="G30" s="426" t="s">
        <v>289</v>
      </c>
      <c r="H30" s="427"/>
      <c r="I30" s="428" t="s">
        <v>266</v>
      </c>
      <c r="J30" s="425" t="s">
        <v>267</v>
      </c>
    </row>
    <row r="31" spans="1:10" ht="25.5" customHeight="1">
      <c r="A31" s="177" t="s">
        <v>268</v>
      </c>
      <c r="B31" s="177" t="s">
        <v>269</v>
      </c>
      <c r="C31" s="178" t="s">
        <v>270</v>
      </c>
      <c r="D31" s="179" t="s">
        <v>271</v>
      </c>
      <c r="E31" s="424"/>
      <c r="F31" s="425"/>
      <c r="G31" s="180" t="s">
        <v>272</v>
      </c>
      <c r="H31" s="180" t="s">
        <v>273</v>
      </c>
      <c r="I31" s="429"/>
      <c r="J31" s="425"/>
    </row>
    <row r="32" spans="1:10" ht="25.5" customHeight="1">
      <c r="A32" s="77"/>
      <c r="B32" s="78"/>
      <c r="C32" s="118"/>
      <c r="D32" s="118"/>
      <c r="E32" s="130" t="e">
        <f>((C32/$B$27)+(D32/$B$28))/2</f>
        <v>#DIV/0!</v>
      </c>
      <c r="F32" s="119" t="e">
        <f>ROUND($B$26*E32,-1)</f>
        <v>#DIV/0!</v>
      </c>
      <c r="G32" s="134" t="e">
        <f>ROUND($C$26*E32,-1)</f>
        <v>#DIV/0!</v>
      </c>
      <c r="H32" s="146"/>
      <c r="I32" s="159"/>
      <c r="J32" s="119" t="e">
        <f t="shared" ref="J32:J35" si="3">F32-G32-H32</f>
        <v>#DIV/0!</v>
      </c>
    </row>
    <row r="33" spans="1:10" ht="25.5" customHeight="1">
      <c r="A33" s="77"/>
      <c r="B33" s="78"/>
      <c r="C33" s="118"/>
      <c r="D33" s="118"/>
      <c r="E33" s="130" t="e">
        <f>((C33/$B$27)+(D33/$B$28))/2</f>
        <v>#DIV/0!</v>
      </c>
      <c r="F33" s="119" t="e">
        <f>ROUND($B$26*E33,-1)</f>
        <v>#DIV/0!</v>
      </c>
      <c r="G33" s="134" t="e">
        <f>ROUND($C$26*E33,-1)</f>
        <v>#DIV/0!</v>
      </c>
      <c r="H33" s="146"/>
      <c r="I33" s="159"/>
      <c r="J33" s="119" t="e">
        <f t="shared" si="3"/>
        <v>#DIV/0!</v>
      </c>
    </row>
    <row r="34" spans="1:10" ht="25.5" customHeight="1">
      <c r="A34" s="77"/>
      <c r="B34" s="78"/>
      <c r="C34" s="118"/>
      <c r="D34" s="118"/>
      <c r="E34" s="130" t="e">
        <f>((C34/$B$27)+(D34/$B$28))/2</f>
        <v>#DIV/0!</v>
      </c>
      <c r="F34" s="119" t="e">
        <f>ROUND($B$26*E34,-1)</f>
        <v>#DIV/0!</v>
      </c>
      <c r="G34" s="134" t="e">
        <f>ROUND($C$26*E34,-1)</f>
        <v>#DIV/0!</v>
      </c>
      <c r="H34" s="118"/>
      <c r="I34" s="160"/>
      <c r="J34" s="119" t="e">
        <f>F34-G34-H34</f>
        <v>#DIV/0!</v>
      </c>
    </row>
    <row r="35" spans="1:10" ht="25.5" customHeight="1">
      <c r="A35" s="77"/>
      <c r="B35" s="78"/>
      <c r="C35" s="118"/>
      <c r="D35" s="118"/>
      <c r="E35" s="130" t="e">
        <f>((C35/$B$27)+(D35/$B$28))/2</f>
        <v>#DIV/0!</v>
      </c>
      <c r="F35" s="119" t="e">
        <f>ROUND($B$26*E35,-1)</f>
        <v>#DIV/0!</v>
      </c>
      <c r="G35" s="134" t="e">
        <f>ROUND($C$26*E35,-1)</f>
        <v>#DIV/0!</v>
      </c>
      <c r="H35" s="118"/>
      <c r="I35" s="120"/>
      <c r="J35" s="119" t="e">
        <f t="shared" si="3"/>
        <v>#DIV/0!</v>
      </c>
    </row>
    <row r="36" spans="1:10" ht="25.5" customHeight="1">
      <c r="A36" s="181" t="s">
        <v>274</v>
      </c>
      <c r="B36" s="182"/>
      <c r="C36" s="121">
        <f>SUM(C32:C35)</f>
        <v>0</v>
      </c>
      <c r="D36" s="121">
        <f t="shared" ref="D36:H36" si="4">SUM(D32:D35)</f>
        <v>0</v>
      </c>
      <c r="E36" s="183" t="e">
        <f t="shared" si="4"/>
        <v>#DIV/0!</v>
      </c>
      <c r="F36" s="121" t="e">
        <f>SUM(F32:F35)</f>
        <v>#DIV/0!</v>
      </c>
      <c r="G36" s="121" t="e">
        <f>SUM(G32:G35)</f>
        <v>#DIV/0!</v>
      </c>
      <c r="H36" s="121">
        <f t="shared" si="4"/>
        <v>0</v>
      </c>
      <c r="I36" s="121"/>
      <c r="J36" s="121" t="e">
        <f>SUM(J32:J35)</f>
        <v>#DIV/0!</v>
      </c>
    </row>
    <row r="37" spans="1:10" ht="25.5" customHeight="1">
      <c r="A37" s="184" t="s">
        <v>275</v>
      </c>
      <c r="B37" s="185"/>
      <c r="C37" s="123">
        <f>B27-C36</f>
        <v>0</v>
      </c>
      <c r="D37" s="119">
        <f>B28-D36</f>
        <v>0</v>
      </c>
      <c r="E37" s="132" t="e">
        <f>((C37/$B$27)+(D37/$B$28))/2</f>
        <v>#DIV/0!</v>
      </c>
      <c r="F37" s="119" t="e">
        <f>ROUND($B$26*E37,-1)</f>
        <v>#DIV/0!</v>
      </c>
      <c r="G37" s="134" t="e">
        <f>ROUND($C$26*E37,-1)</f>
        <v>#DIV/0!</v>
      </c>
      <c r="H37" s="118"/>
      <c r="I37" s="120"/>
      <c r="J37" s="118"/>
    </row>
    <row r="38" spans="1:10" ht="25.5" customHeight="1">
      <c r="A38" s="186" t="s">
        <v>276</v>
      </c>
      <c r="B38" s="187"/>
      <c r="C38" s="121">
        <f>SUM(C36:C37)</f>
        <v>0</v>
      </c>
      <c r="D38" s="122">
        <f>SUM(D36:D37)</f>
        <v>0</v>
      </c>
      <c r="E38" s="131" t="e">
        <f>SUM(E36:E37)</f>
        <v>#DIV/0!</v>
      </c>
      <c r="F38" s="122" t="e">
        <f>SUM(F36:F37)</f>
        <v>#DIV/0!</v>
      </c>
      <c r="G38" s="122" t="e">
        <f t="shared" ref="G38:H38" si="5">SUM(G36:G37)</f>
        <v>#DIV/0!</v>
      </c>
      <c r="H38" s="122">
        <f t="shared" si="5"/>
        <v>0</v>
      </c>
      <c r="I38" s="120"/>
      <c r="J38" s="124"/>
    </row>
    <row r="39" spans="1:10" s="143" customFormat="1">
      <c r="A39" s="188"/>
      <c r="B39" s="189"/>
      <c r="C39" s="139"/>
      <c r="D39" s="140"/>
      <c r="E39" s="141"/>
      <c r="F39" s="140"/>
      <c r="G39" s="140"/>
      <c r="H39" s="139"/>
      <c r="I39" s="142"/>
      <c r="J39" s="139"/>
    </row>
    <row r="40" spans="1:10" ht="31.5">
      <c r="A40" s="313" t="s">
        <v>446</v>
      </c>
      <c r="B40" s="313"/>
      <c r="C40" s="313"/>
      <c r="D40" s="313"/>
      <c r="E40" s="313"/>
      <c r="F40" s="313"/>
      <c r="G40" s="313"/>
      <c r="H40" s="313"/>
      <c r="I40" s="313"/>
      <c r="J40" s="313"/>
    </row>
    <row r="41" spans="1:10" ht="25.5" customHeight="1">
      <c r="A41" s="44" t="s">
        <v>290</v>
      </c>
      <c r="B41" s="1"/>
      <c r="C41" s="1"/>
      <c r="D41" s="1"/>
      <c r="E41" s="1"/>
      <c r="F41" s="1"/>
      <c r="G41" s="1"/>
      <c r="H41" s="1"/>
      <c r="I41" s="1"/>
    </row>
    <row r="42" spans="1:10" ht="25.5" customHeight="1">
      <c r="A42" s="44" t="s">
        <v>291</v>
      </c>
      <c r="B42" s="1"/>
      <c r="C42" s="1"/>
      <c r="D42" s="1"/>
      <c r="E42" s="413" t="s">
        <v>292</v>
      </c>
      <c r="F42" s="413"/>
      <c r="G42" s="1"/>
      <c r="H42" s="1"/>
      <c r="I42" s="1"/>
    </row>
    <row r="43" spans="1:10" ht="25.5" customHeight="1">
      <c r="A43" s="44" t="s">
        <v>293</v>
      </c>
      <c r="B43" s="1"/>
      <c r="C43" s="1"/>
      <c r="D43" s="1"/>
      <c r="E43" s="136" t="s">
        <v>294</v>
      </c>
      <c r="F43" s="173" t="e">
        <f>J54</f>
        <v>#DIV/0!</v>
      </c>
      <c r="G43" s="1"/>
      <c r="H43" s="1"/>
      <c r="I43" s="1"/>
    </row>
    <row r="44" spans="1:10" ht="25.5" customHeight="1">
      <c r="A44" s="45" t="s">
        <v>282</v>
      </c>
      <c r="B44" s="114"/>
      <c r="C44" s="275" t="s">
        <v>407</v>
      </c>
      <c r="D44" s="1"/>
      <c r="E44" s="136" t="s">
        <v>283</v>
      </c>
      <c r="F44" s="173" t="e">
        <f>ROUNDDOWN(F43*0.2,-1)</f>
        <v>#DIV/0!</v>
      </c>
      <c r="G44" s="1"/>
      <c r="H44" s="1"/>
      <c r="I44" s="1"/>
    </row>
    <row r="45" spans="1:10" ht="25.5" customHeight="1">
      <c r="A45" s="45" t="s">
        <v>284</v>
      </c>
      <c r="B45" s="152">
        <f>IF(B44&lt;=200000000,TRUNC((B44*0.9%),-1),IF(B44&lt;=20000000000,1800000+TRUNC((B44-200000000)*1.9%,-1),IF(B44&lt;=300000000000,TRUNC((B44-20000000000)*2.1%,-1)+378000000,TRUNC((B44-300000000000)*2.4%,-1)+6258000000)))</f>
        <v>0</v>
      </c>
      <c r="C45" s="276"/>
      <c r="D45" s="1"/>
      <c r="E45" s="136" t="s">
        <v>276</v>
      </c>
      <c r="F45" s="173" t="e">
        <f>SUM(F43:F44)</f>
        <v>#DIV/0!</v>
      </c>
      <c r="G45" s="1"/>
      <c r="H45" s="1"/>
      <c r="I45" s="1"/>
    </row>
    <row r="46" spans="1:10" ht="25.5" customHeight="1">
      <c r="A46" s="45" t="s">
        <v>285</v>
      </c>
      <c r="B46" s="114"/>
      <c r="C46" s="1"/>
      <c r="D46" s="1"/>
      <c r="E46" s="1"/>
      <c r="F46" s="1"/>
      <c r="G46" s="1"/>
      <c r="H46" s="113"/>
      <c r="I46" s="1"/>
    </row>
    <row r="47" spans="1:10" ht="25.5" customHeight="1">
      <c r="A47" s="115" t="s">
        <v>286</v>
      </c>
      <c r="B47" s="116"/>
      <c r="C47" s="1"/>
      <c r="D47" s="1"/>
      <c r="E47" s="241"/>
      <c r="F47" s="1"/>
      <c r="G47" s="1"/>
      <c r="H47" s="113"/>
      <c r="I47" s="1"/>
    </row>
    <row r="48" spans="1:10" ht="25.5" customHeight="1">
      <c r="A48" s="117"/>
      <c r="B48" s="46"/>
      <c r="C48" s="1"/>
      <c r="D48" s="1"/>
      <c r="E48" s="1"/>
      <c r="F48" s="1"/>
      <c r="G48" s="1"/>
      <c r="H48" s="1"/>
      <c r="I48" s="1"/>
    </row>
    <row r="49" spans="1:10" ht="25.5" customHeight="1">
      <c r="A49" s="414" t="s">
        <v>287</v>
      </c>
      <c r="B49" s="414"/>
      <c r="C49" s="414"/>
      <c r="D49" s="414"/>
      <c r="E49" s="415" t="s">
        <v>288</v>
      </c>
      <c r="F49" s="416" t="s">
        <v>241</v>
      </c>
      <c r="G49" s="417" t="s">
        <v>289</v>
      </c>
      <c r="H49" s="418"/>
      <c r="I49" s="419" t="s">
        <v>266</v>
      </c>
      <c r="J49" s="416" t="s">
        <v>267</v>
      </c>
    </row>
    <row r="50" spans="1:10" ht="25.5" customHeight="1">
      <c r="A50" s="138" t="s">
        <v>268</v>
      </c>
      <c r="B50" s="138" t="s">
        <v>269</v>
      </c>
      <c r="C50" s="137" t="s">
        <v>270</v>
      </c>
      <c r="D50" s="76" t="s">
        <v>271</v>
      </c>
      <c r="E50" s="415"/>
      <c r="F50" s="416"/>
      <c r="G50" s="133" t="s">
        <v>272</v>
      </c>
      <c r="H50" s="133" t="s">
        <v>273</v>
      </c>
      <c r="I50" s="420"/>
      <c r="J50" s="416"/>
    </row>
    <row r="51" spans="1:10" ht="25.5" customHeight="1">
      <c r="A51" s="77"/>
      <c r="B51" s="78"/>
      <c r="C51" s="118"/>
      <c r="D51" s="118"/>
      <c r="E51" s="132" t="e">
        <f>((C51/$B$46)+(D51/$B$47))/2</f>
        <v>#DIV/0!</v>
      </c>
      <c r="F51" s="119" t="e">
        <f>ROUNDDOWN($B$45*E51,-1)</f>
        <v>#DIV/0!</v>
      </c>
      <c r="G51" s="134" t="e">
        <f>ROUNDDOWN($C$45*E51,-1)</f>
        <v>#DIV/0!</v>
      </c>
      <c r="H51" s="118"/>
      <c r="I51" s="190"/>
      <c r="J51" s="119" t="e">
        <f>F51-G51-H51</f>
        <v>#DIV/0!</v>
      </c>
    </row>
    <row r="52" spans="1:10" ht="25.5" customHeight="1">
      <c r="A52" s="77"/>
      <c r="B52" s="78"/>
      <c r="C52" s="118"/>
      <c r="D52" s="118"/>
      <c r="E52" s="132" t="e">
        <f>((C52/$B$46)+(D52/$B$47))/2</f>
        <v>#DIV/0!</v>
      </c>
      <c r="F52" s="119" t="e">
        <f>ROUNDDOWN($B$45*E52,-1)</f>
        <v>#DIV/0!</v>
      </c>
      <c r="G52" s="134" t="e">
        <f t="shared" ref="G52:G53" si="6">ROUNDDOWN($C$45*E52,-1)</f>
        <v>#DIV/0!</v>
      </c>
      <c r="H52" s="118"/>
      <c r="I52" s="190"/>
      <c r="J52" s="119" t="e">
        <f t="shared" ref="J52:J53" si="7">F52-G52-H52</f>
        <v>#DIV/0!</v>
      </c>
    </row>
    <row r="53" spans="1:10" ht="25.5" customHeight="1">
      <c r="A53" s="77"/>
      <c r="B53" s="78"/>
      <c r="C53" s="118"/>
      <c r="D53" s="118"/>
      <c r="E53" s="132" t="e">
        <f>((C53/$B$46)+(D53/$B$47))/2</f>
        <v>#DIV/0!</v>
      </c>
      <c r="F53" s="119" t="e">
        <f>ROUNDDOWN($B$45*E53,-1)</f>
        <v>#DIV/0!</v>
      </c>
      <c r="G53" s="134" t="e">
        <f t="shared" si="6"/>
        <v>#DIV/0!</v>
      </c>
      <c r="H53" s="118"/>
      <c r="I53" s="120"/>
      <c r="J53" s="119" t="e">
        <f t="shared" si="7"/>
        <v>#DIV/0!</v>
      </c>
    </row>
    <row r="54" spans="1:10" ht="25.5" customHeight="1">
      <c r="A54" s="79" t="s">
        <v>274</v>
      </c>
      <c r="B54" s="80"/>
      <c r="C54" s="121">
        <f>SUM(C51:C53)</f>
        <v>0</v>
      </c>
      <c r="D54" s="121">
        <f>SUM(D51:D53)</f>
        <v>0</v>
      </c>
      <c r="E54" s="183" t="e">
        <f>SUM(E51:E53)</f>
        <v>#DIV/0!</v>
      </c>
      <c r="F54" s="183" t="e">
        <f>SUM(F51:F53)</f>
        <v>#DIV/0!</v>
      </c>
      <c r="G54" s="183" t="e">
        <f t="shared" ref="G54" si="8">SUM(G51:G53)</f>
        <v>#DIV/0!</v>
      </c>
      <c r="H54" s="183">
        <f>SUM(H51:H53)</f>
        <v>0</v>
      </c>
      <c r="I54" s="183"/>
      <c r="J54" s="183" t="e">
        <f t="shared" ref="J54" si="9">SUM(J51:J53)</f>
        <v>#DIV/0!</v>
      </c>
    </row>
    <row r="55" spans="1:10" ht="25.5" customHeight="1">
      <c r="A55" s="81" t="s">
        <v>275</v>
      </c>
      <c r="B55" s="82"/>
      <c r="C55" s="123">
        <f>B46-C54</f>
        <v>0</v>
      </c>
      <c r="D55" s="119">
        <f>B47-D54</f>
        <v>0</v>
      </c>
      <c r="E55" s="132" t="e">
        <f>((C55/$B$46)+(D55/$B$47))/2</f>
        <v>#DIV/0!</v>
      </c>
      <c r="F55" s="119" t="e">
        <f>ROUNDDOWN($B$45*E55,-1)</f>
        <v>#DIV/0!</v>
      </c>
      <c r="G55" s="134" t="e">
        <f>ROUNDDOWN($C$45*E55,-1)</f>
        <v>#DIV/0!</v>
      </c>
      <c r="H55" s="118"/>
      <c r="I55" s="120"/>
      <c r="J55" s="118"/>
    </row>
    <row r="56" spans="1:10" ht="25.5" customHeight="1">
      <c r="A56" s="83" t="s">
        <v>276</v>
      </c>
      <c r="B56" s="84"/>
      <c r="C56" s="121">
        <f>SUM(C54:C55)</f>
        <v>0</v>
      </c>
      <c r="D56" s="122">
        <f>SUM(D54:D55)</f>
        <v>0</v>
      </c>
      <c r="E56" s="131" t="e">
        <f>SUM(E54:E55)</f>
        <v>#DIV/0!</v>
      </c>
      <c r="F56" s="122" t="e">
        <f>SUM(F54:F55)</f>
        <v>#DIV/0!</v>
      </c>
      <c r="G56" s="122" t="e">
        <f t="shared" ref="G56" si="10">SUM(G54:G55)</f>
        <v>#DIV/0!</v>
      </c>
      <c r="H56" s="122">
        <f>SUM(H54:H55)</f>
        <v>0</v>
      </c>
      <c r="I56" s="120"/>
      <c r="J56" s="124"/>
    </row>
    <row r="57" spans="1:10">
      <c r="A57" s="143"/>
      <c r="B57" s="143"/>
      <c r="C57" s="143"/>
      <c r="D57" s="143"/>
      <c r="E57" s="143"/>
      <c r="F57" s="143"/>
      <c r="G57" s="143"/>
      <c r="H57" s="143"/>
      <c r="I57" s="143"/>
      <c r="J57" s="143"/>
    </row>
    <row r="58" spans="1:10" ht="31.5">
      <c r="A58" s="313" t="s">
        <v>443</v>
      </c>
      <c r="B58" s="313"/>
      <c r="C58" s="313"/>
      <c r="D58" s="313"/>
      <c r="E58" s="313"/>
      <c r="F58" s="313"/>
      <c r="G58" s="313"/>
      <c r="H58" s="313"/>
      <c r="I58" s="313"/>
      <c r="J58" s="313"/>
    </row>
    <row r="59" spans="1:10" ht="25.5" customHeight="1">
      <c r="A59" s="44" t="s">
        <v>253</v>
      </c>
      <c r="B59" s="1"/>
      <c r="C59" s="1"/>
      <c r="D59" s="1"/>
      <c r="E59" s="1"/>
      <c r="F59" s="1"/>
      <c r="G59" s="1"/>
      <c r="H59" s="1"/>
      <c r="I59" s="1"/>
    </row>
    <row r="60" spans="1:10" ht="25.5" customHeight="1">
      <c r="A60" s="44" t="s">
        <v>254</v>
      </c>
      <c r="B60" s="1"/>
      <c r="C60" s="1"/>
      <c r="D60" s="1"/>
      <c r="E60" s="413" t="s">
        <v>255</v>
      </c>
      <c r="F60" s="413"/>
      <c r="G60" s="1"/>
      <c r="H60" s="1"/>
      <c r="I60" s="1"/>
    </row>
    <row r="61" spans="1:10" ht="25.5" customHeight="1">
      <c r="A61" s="44" t="s">
        <v>256</v>
      </c>
      <c r="B61" s="1"/>
      <c r="C61" s="1"/>
      <c r="D61" s="1"/>
      <c r="E61" s="302" t="s">
        <v>257</v>
      </c>
      <c r="F61" s="173" t="e">
        <f>J72</f>
        <v>#DIV/0!</v>
      </c>
      <c r="G61" s="1"/>
      <c r="H61" s="1"/>
      <c r="I61" s="1"/>
    </row>
    <row r="62" spans="1:10" ht="25.5" customHeight="1">
      <c r="A62" s="45" t="s">
        <v>258</v>
      </c>
      <c r="B62" s="114"/>
      <c r="C62" s="305" t="s">
        <v>407</v>
      </c>
      <c r="D62" s="1"/>
      <c r="E62" s="302" t="s">
        <v>259</v>
      </c>
      <c r="F62" s="173" t="e">
        <f>ROUNDDOWN(F61*0.2,-1)</f>
        <v>#DIV/0!</v>
      </c>
      <c r="G62" s="1"/>
      <c r="H62" s="1"/>
      <c r="I62" s="1"/>
    </row>
    <row r="63" spans="1:10" ht="25.5" customHeight="1">
      <c r="A63" s="45" t="s">
        <v>260</v>
      </c>
      <c r="B63" s="152">
        <f>IF(B62&lt;=200000000,TRUNC((B62*0.9%),-1),IF(B62&lt;=20000000000,1800000+TRUNC((B62-200000000)*1.9%,-1),IF(B62&lt;=300000000000,TRUNC((B62-20000000000)*2.1%,-1)+378000000,TRUNC((B62-300000000000)*2.4%,-1)+6258000000)))</f>
        <v>0</v>
      </c>
      <c r="C63" s="276"/>
      <c r="D63" s="1"/>
      <c r="E63" s="302" t="s">
        <v>39</v>
      </c>
      <c r="F63" s="173" t="e">
        <f>SUM(F61:F62)</f>
        <v>#DIV/0!</v>
      </c>
      <c r="G63" s="1"/>
      <c r="H63" s="1"/>
      <c r="I63" s="1"/>
    </row>
    <row r="64" spans="1:10" ht="25.5" customHeight="1">
      <c r="A64" s="45" t="s">
        <v>261</v>
      </c>
      <c r="B64" s="114"/>
      <c r="C64" s="1"/>
      <c r="D64" s="1"/>
      <c r="E64" s="1"/>
      <c r="F64" s="1"/>
      <c r="G64" s="1"/>
      <c r="H64" s="113"/>
      <c r="I64" s="1"/>
    </row>
    <row r="65" spans="1:10" ht="25.5" customHeight="1">
      <c r="A65" s="115" t="s">
        <v>262</v>
      </c>
      <c r="B65" s="116"/>
      <c r="C65" s="1"/>
      <c r="D65" s="1"/>
      <c r="E65" s="241"/>
      <c r="F65" s="1"/>
      <c r="G65" s="1"/>
      <c r="H65" s="113"/>
      <c r="I65" s="1"/>
    </row>
    <row r="66" spans="1:10" ht="25.5" customHeight="1">
      <c r="A66" s="117"/>
      <c r="B66" s="46"/>
      <c r="C66" s="1"/>
      <c r="D66" s="1"/>
      <c r="E66" s="1"/>
      <c r="F66" s="1"/>
      <c r="G66" s="1"/>
      <c r="H66" s="1"/>
      <c r="I66" s="1"/>
    </row>
    <row r="67" spans="1:10" ht="25.5" customHeight="1">
      <c r="A67" s="414" t="s">
        <v>263</v>
      </c>
      <c r="B67" s="414"/>
      <c r="C67" s="414"/>
      <c r="D67" s="414"/>
      <c r="E67" s="415" t="s">
        <v>264</v>
      </c>
      <c r="F67" s="416" t="s">
        <v>241</v>
      </c>
      <c r="G67" s="417" t="s">
        <v>265</v>
      </c>
      <c r="H67" s="418"/>
      <c r="I67" s="419" t="s">
        <v>123</v>
      </c>
      <c r="J67" s="416" t="s">
        <v>267</v>
      </c>
    </row>
    <row r="68" spans="1:10" ht="25.5" customHeight="1">
      <c r="A68" s="303" t="s">
        <v>30</v>
      </c>
      <c r="B68" s="303" t="s">
        <v>40</v>
      </c>
      <c r="C68" s="304" t="s">
        <v>270</v>
      </c>
      <c r="D68" s="76" t="s">
        <v>271</v>
      </c>
      <c r="E68" s="415"/>
      <c r="F68" s="416"/>
      <c r="G68" s="133" t="s">
        <v>272</v>
      </c>
      <c r="H68" s="133" t="s">
        <v>273</v>
      </c>
      <c r="I68" s="420"/>
      <c r="J68" s="416"/>
    </row>
    <row r="69" spans="1:10" ht="25.5" customHeight="1">
      <c r="A69" s="77"/>
      <c r="B69" s="78"/>
      <c r="C69" s="118"/>
      <c r="D69" s="118"/>
      <c r="E69" s="132" t="e">
        <f>((C69/$B$82)+(D69/$B$83))/2</f>
        <v>#DIV/0!</v>
      </c>
      <c r="F69" s="119" t="e">
        <f>ROUND($B$81*E69,-1)</f>
        <v>#DIV/0!</v>
      </c>
      <c r="G69" s="134" t="e">
        <f>ROUND($C$81*E69,-1)</f>
        <v>#DIV/0!</v>
      </c>
      <c r="H69" s="118"/>
      <c r="I69" s="190"/>
      <c r="J69" s="119" t="e">
        <f>F69-G69-H69</f>
        <v>#DIV/0!</v>
      </c>
    </row>
    <row r="70" spans="1:10" ht="25.5" customHeight="1">
      <c r="A70" s="77"/>
      <c r="B70" s="78"/>
      <c r="C70" s="118"/>
      <c r="D70" s="118"/>
      <c r="E70" s="132" t="e">
        <f>((C70/$B$82)+(D70/$B$83))/2</f>
        <v>#DIV/0!</v>
      </c>
      <c r="F70" s="119" t="e">
        <f>ROUND($B$81*E70,-1)</f>
        <v>#DIV/0!</v>
      </c>
      <c r="G70" s="134" t="e">
        <f>ROUND($C$81*E70,-1)</f>
        <v>#DIV/0!</v>
      </c>
      <c r="H70" s="118"/>
      <c r="I70" s="190"/>
      <c r="J70" s="119" t="e">
        <f t="shared" ref="J70:J71" si="11">F70-G70-H70</f>
        <v>#DIV/0!</v>
      </c>
    </row>
    <row r="71" spans="1:10" ht="25.5" customHeight="1">
      <c r="A71" s="77"/>
      <c r="B71" s="78"/>
      <c r="C71" s="118"/>
      <c r="D71" s="118"/>
      <c r="E71" s="132" t="e">
        <f>((C71/$B$82)+(D71/$B$83))/2</f>
        <v>#DIV/0!</v>
      </c>
      <c r="F71" s="119" t="e">
        <f>ROUND($B$81*E71,-1)</f>
        <v>#DIV/0!</v>
      </c>
      <c r="G71" s="134" t="e">
        <f>ROUND($C$81*E71,-1)</f>
        <v>#DIV/0!</v>
      </c>
      <c r="H71" s="118"/>
      <c r="I71" s="120"/>
      <c r="J71" s="119" t="e">
        <f t="shared" si="11"/>
        <v>#DIV/0!</v>
      </c>
    </row>
    <row r="72" spans="1:10" ht="25.5" customHeight="1">
      <c r="A72" s="79" t="s">
        <v>274</v>
      </c>
      <c r="B72" s="80"/>
      <c r="C72" s="121">
        <f>SUM(C69:C71)</f>
        <v>0</v>
      </c>
      <c r="D72" s="121">
        <f>SUM(D69:D71)</f>
        <v>0</v>
      </c>
      <c r="E72" s="183" t="e">
        <f>SUM(E69:E71)</f>
        <v>#DIV/0!</v>
      </c>
      <c r="F72" s="121" t="e">
        <f>SUM(F69:F71)</f>
        <v>#DIV/0!</v>
      </c>
      <c r="G72" s="121" t="e">
        <f t="shared" ref="G72:H72" si="12">SUM(G69:G71)</f>
        <v>#DIV/0!</v>
      </c>
      <c r="H72" s="121">
        <f t="shared" si="12"/>
        <v>0</v>
      </c>
      <c r="I72" s="183"/>
      <c r="J72" s="121" t="e">
        <f>SUM(J69:J71)</f>
        <v>#DIV/0!</v>
      </c>
    </row>
    <row r="73" spans="1:10" ht="25.5" customHeight="1">
      <c r="A73" s="81" t="s">
        <v>275</v>
      </c>
      <c r="B73" s="82"/>
      <c r="C73" s="123">
        <f>B64-C72</f>
        <v>0</v>
      </c>
      <c r="D73" s="119">
        <f>B65-D72</f>
        <v>0</v>
      </c>
      <c r="E73" s="132" t="e">
        <f>((C73/$B$82)+(D73/$B$83))/2</f>
        <v>#DIV/0!</v>
      </c>
      <c r="F73" s="119" t="e">
        <f>ROUND($B$81*E73,-1)</f>
        <v>#DIV/0!</v>
      </c>
      <c r="G73" s="134" t="e">
        <f>ROUND($C$81*E73,-1)</f>
        <v>#DIV/0!</v>
      </c>
      <c r="H73" s="118"/>
      <c r="I73" s="120"/>
      <c r="J73" s="118"/>
    </row>
    <row r="74" spans="1:10" ht="25.5" customHeight="1">
      <c r="A74" s="83" t="s">
        <v>39</v>
      </c>
      <c r="B74" s="84"/>
      <c r="C74" s="121">
        <f>SUM(C72:C73)</f>
        <v>0</v>
      </c>
      <c r="D74" s="122">
        <f>SUM(D72:D73)</f>
        <v>0</v>
      </c>
      <c r="E74" s="131" t="e">
        <f>SUM(E72:E73)</f>
        <v>#DIV/0!</v>
      </c>
      <c r="F74" s="122" t="e">
        <f>SUM(F72:F73)</f>
        <v>#DIV/0!</v>
      </c>
      <c r="G74" s="122" t="e">
        <f t="shared" ref="G74:H74" si="13">SUM(G72:G73)</f>
        <v>#DIV/0!</v>
      </c>
      <c r="H74" s="122">
        <f t="shared" si="13"/>
        <v>0</v>
      </c>
      <c r="I74" s="120"/>
      <c r="J74" s="124"/>
    </row>
    <row r="75" spans="1:10">
      <c r="A75" s="143"/>
      <c r="B75" s="143"/>
      <c r="C75" s="143"/>
      <c r="D75" s="143"/>
      <c r="E75" s="143"/>
      <c r="F75" s="143"/>
      <c r="G75" s="143"/>
      <c r="H75" s="143"/>
      <c r="I75" s="143"/>
      <c r="J75" s="143"/>
    </row>
    <row r="76" spans="1:10" ht="31.5">
      <c r="A76" s="313" t="s">
        <v>460</v>
      </c>
      <c r="B76" s="313"/>
      <c r="C76" s="313"/>
      <c r="D76" s="313"/>
      <c r="E76" s="313"/>
      <c r="F76" s="313"/>
      <c r="G76" s="313"/>
      <c r="H76" s="313"/>
      <c r="I76" s="313"/>
      <c r="J76" s="313"/>
    </row>
    <row r="77" spans="1:10" ht="25.5" customHeight="1">
      <c r="A77" s="44" t="s">
        <v>253</v>
      </c>
      <c r="B77" s="1"/>
      <c r="C77" s="1"/>
      <c r="D77" s="1"/>
      <c r="E77" s="1"/>
      <c r="F77" s="1"/>
      <c r="G77" s="1"/>
      <c r="H77" s="1"/>
      <c r="I77" s="1"/>
    </row>
    <row r="78" spans="1:10" ht="25.5" customHeight="1">
      <c r="A78" s="44" t="s">
        <v>254</v>
      </c>
      <c r="B78" s="1"/>
      <c r="C78" s="1"/>
      <c r="D78" s="1"/>
      <c r="E78" s="413" t="s">
        <v>255</v>
      </c>
      <c r="F78" s="413"/>
      <c r="G78" s="1"/>
      <c r="H78" s="1"/>
      <c r="I78" s="1"/>
    </row>
    <row r="79" spans="1:10" ht="25.5" customHeight="1">
      <c r="A79" s="44" t="s">
        <v>256</v>
      </c>
      <c r="B79" s="1"/>
      <c r="C79" s="1"/>
      <c r="D79" s="1"/>
      <c r="E79" s="191" t="s">
        <v>257</v>
      </c>
      <c r="F79" s="173" t="e">
        <f>J90</f>
        <v>#DIV/0!</v>
      </c>
      <c r="G79" s="1"/>
      <c r="H79" s="1"/>
      <c r="I79" s="1"/>
    </row>
    <row r="80" spans="1:10" ht="25.5" customHeight="1">
      <c r="A80" s="45" t="s">
        <v>258</v>
      </c>
      <c r="B80" s="114"/>
      <c r="C80" s="275" t="s">
        <v>407</v>
      </c>
      <c r="D80" s="1"/>
      <c r="E80" s="191" t="s">
        <v>259</v>
      </c>
      <c r="F80" s="173" t="e">
        <f>ROUNDDOWN(F79*0.2,-1)</f>
        <v>#DIV/0!</v>
      </c>
      <c r="G80" s="1"/>
      <c r="H80" s="1"/>
      <c r="I80" s="1"/>
    </row>
    <row r="81" spans="1:10" ht="25.5" customHeight="1">
      <c r="A81" s="45" t="s">
        <v>260</v>
      </c>
      <c r="B81" s="152">
        <f>IF(B80&lt;=200000000,TRUNC((B80*0.9%),-1),IF(B80&lt;=20000000000,1800000+TRUNC((B80-200000000)*1.9%,-1),IF(B80&lt;=300000000000,TRUNC((B80-20000000000)*2.1%,-1)+378000000,TRUNC((B80-300000000000)*2.4%,-1)+6258000000)))</f>
        <v>0</v>
      </c>
      <c r="C81" s="276"/>
      <c r="D81" s="1"/>
      <c r="E81" s="191" t="s">
        <v>39</v>
      </c>
      <c r="F81" s="173" t="e">
        <f>SUM(F79:F80)</f>
        <v>#DIV/0!</v>
      </c>
      <c r="G81" s="1"/>
      <c r="H81" s="1"/>
      <c r="I81" s="1"/>
    </row>
    <row r="82" spans="1:10" ht="25.5" customHeight="1">
      <c r="A82" s="45" t="s">
        <v>261</v>
      </c>
      <c r="B82" s="114"/>
      <c r="C82" s="1"/>
      <c r="D82" s="1"/>
      <c r="E82" s="1"/>
      <c r="F82" s="1"/>
      <c r="G82" s="1"/>
      <c r="H82" s="113"/>
      <c r="I82" s="1"/>
    </row>
    <row r="83" spans="1:10" ht="25.5" customHeight="1">
      <c r="A83" s="115" t="s">
        <v>262</v>
      </c>
      <c r="B83" s="116"/>
      <c r="C83" s="1"/>
      <c r="D83" s="1"/>
      <c r="E83" s="241"/>
      <c r="F83" s="1"/>
      <c r="G83" s="1"/>
      <c r="H83" s="113"/>
      <c r="I83" s="1"/>
    </row>
    <row r="84" spans="1:10" ht="25.5" customHeight="1">
      <c r="A84" s="117"/>
      <c r="B84" s="46"/>
      <c r="C84" s="1"/>
      <c r="D84" s="1"/>
      <c r="E84" s="1"/>
      <c r="F84" s="1"/>
      <c r="G84" s="1"/>
      <c r="H84" s="1"/>
      <c r="I84" s="1"/>
    </row>
    <row r="85" spans="1:10" ht="25.5" customHeight="1">
      <c r="A85" s="414" t="s">
        <v>263</v>
      </c>
      <c r="B85" s="414"/>
      <c r="C85" s="414"/>
      <c r="D85" s="414"/>
      <c r="E85" s="415" t="s">
        <v>264</v>
      </c>
      <c r="F85" s="416" t="s">
        <v>241</v>
      </c>
      <c r="G85" s="417" t="s">
        <v>265</v>
      </c>
      <c r="H85" s="418"/>
      <c r="I85" s="419" t="s">
        <v>123</v>
      </c>
      <c r="J85" s="416" t="s">
        <v>295</v>
      </c>
    </row>
    <row r="86" spans="1:10" ht="25.5" customHeight="1">
      <c r="A86" s="192" t="s">
        <v>30</v>
      </c>
      <c r="B86" s="192" t="s">
        <v>40</v>
      </c>
      <c r="C86" s="193" t="s">
        <v>296</v>
      </c>
      <c r="D86" s="76" t="s">
        <v>297</v>
      </c>
      <c r="E86" s="415"/>
      <c r="F86" s="416"/>
      <c r="G86" s="133" t="s">
        <v>298</v>
      </c>
      <c r="H86" s="133" t="s">
        <v>299</v>
      </c>
      <c r="I86" s="420"/>
      <c r="J86" s="416"/>
    </row>
    <row r="87" spans="1:10" ht="25.5" customHeight="1">
      <c r="A87" s="77"/>
      <c r="B87" s="78"/>
      <c r="C87" s="118"/>
      <c r="D87" s="118"/>
      <c r="E87" s="132" t="e">
        <f>((C87/$B$82)+(D87/$B$83))/2</f>
        <v>#DIV/0!</v>
      </c>
      <c r="F87" s="119" t="e">
        <f>ROUND($B$81*E87,-1)</f>
        <v>#DIV/0!</v>
      </c>
      <c r="G87" s="134" t="e">
        <f>ROUND($C$81*E87,-1)</f>
        <v>#DIV/0!</v>
      </c>
      <c r="H87" s="118"/>
      <c r="I87" s="190"/>
      <c r="J87" s="119" t="e">
        <f>F87-G87-H87</f>
        <v>#DIV/0!</v>
      </c>
    </row>
    <row r="88" spans="1:10" ht="25.5" customHeight="1">
      <c r="A88" s="77"/>
      <c r="B88" s="78"/>
      <c r="C88" s="118"/>
      <c r="D88" s="118"/>
      <c r="E88" s="132" t="e">
        <f>((C88/$B$82)+(D88/$B$83))/2</f>
        <v>#DIV/0!</v>
      </c>
      <c r="F88" s="119" t="e">
        <f>ROUND($B$81*E88,-1)</f>
        <v>#DIV/0!</v>
      </c>
      <c r="G88" s="134" t="e">
        <f>ROUND($C$81*E88,-1)</f>
        <v>#DIV/0!</v>
      </c>
      <c r="H88" s="118"/>
      <c r="I88" s="190"/>
      <c r="J88" s="119" t="e">
        <f t="shared" ref="J88:J89" si="14">F88-G88-H88</f>
        <v>#DIV/0!</v>
      </c>
    </row>
    <row r="89" spans="1:10" ht="25.5" customHeight="1">
      <c r="A89" s="77"/>
      <c r="B89" s="78"/>
      <c r="C89" s="118"/>
      <c r="D89" s="118"/>
      <c r="E89" s="132" t="e">
        <f>((C89/$B$82)+(D89/$B$83))/2</f>
        <v>#DIV/0!</v>
      </c>
      <c r="F89" s="119" t="e">
        <f>ROUND($B$81*E89,-1)</f>
        <v>#DIV/0!</v>
      </c>
      <c r="G89" s="134" t="e">
        <f>ROUND($C$81*E89,-1)</f>
        <v>#DIV/0!</v>
      </c>
      <c r="H89" s="118"/>
      <c r="I89" s="120"/>
      <c r="J89" s="119" t="e">
        <f t="shared" si="14"/>
        <v>#DIV/0!</v>
      </c>
    </row>
    <row r="90" spans="1:10" ht="25.5" customHeight="1">
      <c r="A90" s="79" t="s">
        <v>300</v>
      </c>
      <c r="B90" s="80"/>
      <c r="C90" s="121">
        <f>SUM(C87:C89)</f>
        <v>0</v>
      </c>
      <c r="D90" s="121">
        <f>SUM(D87:D89)</f>
        <v>0</v>
      </c>
      <c r="E90" s="183" t="e">
        <f>SUM(E87:E89)</f>
        <v>#DIV/0!</v>
      </c>
      <c r="F90" s="121" t="e">
        <f>SUM(F87:F89)</f>
        <v>#DIV/0!</v>
      </c>
      <c r="G90" s="121" t="e">
        <f t="shared" ref="G90:H90" si="15">SUM(G87:G89)</f>
        <v>#DIV/0!</v>
      </c>
      <c r="H90" s="121">
        <f t="shared" si="15"/>
        <v>0</v>
      </c>
      <c r="I90" s="183"/>
      <c r="J90" s="121" t="e">
        <f>SUM(J87:J89)</f>
        <v>#DIV/0!</v>
      </c>
    </row>
    <row r="91" spans="1:10" ht="25.5" customHeight="1">
      <c r="A91" s="81" t="s">
        <v>301</v>
      </c>
      <c r="B91" s="82"/>
      <c r="C91" s="123">
        <f>B82-C90</f>
        <v>0</v>
      </c>
      <c r="D91" s="119">
        <f>B83-D90</f>
        <v>0</v>
      </c>
      <c r="E91" s="132" t="e">
        <f>((C91/$B$82)+(D91/$B$83))/2</f>
        <v>#DIV/0!</v>
      </c>
      <c r="F91" s="119" t="e">
        <f>ROUND($B$81*E91,-1)</f>
        <v>#DIV/0!</v>
      </c>
      <c r="G91" s="134" t="e">
        <f>ROUND($C$81*E91,-1)</f>
        <v>#DIV/0!</v>
      </c>
      <c r="H91" s="118"/>
      <c r="I91" s="120"/>
      <c r="J91" s="118"/>
    </row>
    <row r="92" spans="1:10" ht="25.5" customHeight="1">
      <c r="A92" s="83" t="s">
        <v>39</v>
      </c>
      <c r="B92" s="84"/>
      <c r="C92" s="121">
        <f>SUM(C90:C91)</f>
        <v>0</v>
      </c>
      <c r="D92" s="122">
        <f>SUM(D90:D91)</f>
        <v>0</v>
      </c>
      <c r="E92" s="131" t="e">
        <f>SUM(E90:E91)</f>
        <v>#DIV/0!</v>
      </c>
      <c r="F92" s="122" t="e">
        <f>SUM(F90:F91)</f>
        <v>#DIV/0!</v>
      </c>
      <c r="G92" s="122" t="e">
        <f t="shared" ref="G92:H92" si="16">SUM(G90:G91)</f>
        <v>#DIV/0!</v>
      </c>
      <c r="H92" s="122">
        <f t="shared" si="16"/>
        <v>0</v>
      </c>
      <c r="I92" s="120"/>
      <c r="J92" s="124"/>
    </row>
  </sheetData>
  <mergeCells count="40">
    <mergeCell ref="A76:J76"/>
    <mergeCell ref="E78:F78"/>
    <mergeCell ref="A85:D85"/>
    <mergeCell ref="E85:E86"/>
    <mergeCell ref="F85:F86"/>
    <mergeCell ref="G85:H85"/>
    <mergeCell ref="I85:I86"/>
    <mergeCell ref="J85:J86"/>
    <mergeCell ref="A2:J2"/>
    <mergeCell ref="E4:F4"/>
    <mergeCell ref="A11:D11"/>
    <mergeCell ref="E11:E12"/>
    <mergeCell ref="F11:F12"/>
    <mergeCell ref="G11:H11"/>
    <mergeCell ref="I11:I12"/>
    <mergeCell ref="J11:J12"/>
    <mergeCell ref="A21:J21"/>
    <mergeCell ref="E23:F23"/>
    <mergeCell ref="A30:D30"/>
    <mergeCell ref="E30:E31"/>
    <mergeCell ref="F30:F31"/>
    <mergeCell ref="G30:H30"/>
    <mergeCell ref="I30:I31"/>
    <mergeCell ref="J30:J31"/>
    <mergeCell ref="A40:J40"/>
    <mergeCell ref="E42:F42"/>
    <mergeCell ref="A49:D49"/>
    <mergeCell ref="E49:E50"/>
    <mergeCell ref="F49:F50"/>
    <mergeCell ref="G49:H49"/>
    <mergeCell ref="I49:I50"/>
    <mergeCell ref="J49:J50"/>
    <mergeCell ref="A58:J58"/>
    <mergeCell ref="E60:F60"/>
    <mergeCell ref="A67:D67"/>
    <mergeCell ref="E67:E68"/>
    <mergeCell ref="F67:F68"/>
    <mergeCell ref="G67:H67"/>
    <mergeCell ref="I67:I68"/>
    <mergeCell ref="J67:J68"/>
  </mergeCells>
  <phoneticPr fontId="3" type="noConversion"/>
  <printOptions horizontalCentered="1"/>
  <pageMargins left="0.78740157480314965" right="0.39370078740157483" top="0.78740157480314965" bottom="0.59055118110236227" header="0" footer="0"/>
  <pageSetup paperSize="9" scale="84" orientation="landscape" r:id="rId1"/>
  <headerFooter alignWithMargins="0"/>
  <rowBreaks count="4" manualBreakCount="4">
    <brk id="19" max="9" man="1"/>
    <brk id="38" max="9" man="1"/>
    <brk id="56" max="9" man="1"/>
    <brk id="74" max="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N165"/>
  <sheetViews>
    <sheetView showGridLines="0" view="pageBreakPreview" zoomScaleNormal="100" workbookViewId="0">
      <selection activeCell="N136" sqref="N136"/>
    </sheetView>
  </sheetViews>
  <sheetFormatPr defaultRowHeight="13.5"/>
  <cols>
    <col min="1" max="1" width="7.6640625" style="20" customWidth="1"/>
    <col min="2" max="2" width="10.21875" style="20" customWidth="1"/>
    <col min="3" max="3" width="8.88671875" style="20"/>
    <col min="4" max="4" width="8.33203125" style="20" customWidth="1"/>
    <col min="5" max="5" width="8.21875" style="20" customWidth="1"/>
    <col min="6" max="6" width="8.109375" style="20" customWidth="1"/>
    <col min="7" max="7" width="8.21875" style="20" customWidth="1"/>
    <col min="8" max="9" width="8.88671875" style="20"/>
    <col min="10" max="10" width="8.5546875" style="20" customWidth="1"/>
    <col min="11" max="11" width="8.33203125" style="20" customWidth="1"/>
    <col min="12" max="16384" width="8.88671875" style="20"/>
  </cols>
  <sheetData>
    <row r="1" spans="1:14" s="56" customFormat="1" ht="25.5">
      <c r="A1" s="445" t="s">
        <v>48</v>
      </c>
      <c r="B1" s="445"/>
      <c r="C1" s="445"/>
      <c r="D1" s="445"/>
      <c r="E1" s="445"/>
      <c r="F1" s="445"/>
      <c r="G1" s="445"/>
      <c r="H1" s="445"/>
      <c r="I1" s="445"/>
      <c r="J1" s="445"/>
      <c r="K1" s="445"/>
      <c r="L1" s="445"/>
      <c r="M1" s="445"/>
      <c r="N1" s="445"/>
    </row>
    <row r="2" spans="1:14" s="86" customFormat="1" ht="7.5" customHeight="1">
      <c r="A2" s="85"/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</row>
    <row r="3" spans="1:14" ht="13.5" customHeight="1">
      <c r="A3" s="446" t="s">
        <v>12</v>
      </c>
      <c r="B3" s="446"/>
      <c r="C3" s="446" t="s">
        <v>49</v>
      </c>
      <c r="D3" s="446"/>
      <c r="E3" s="447" t="s">
        <v>50</v>
      </c>
      <c r="F3" s="447"/>
      <c r="G3" s="446" t="s">
        <v>40</v>
      </c>
      <c r="H3" s="446"/>
      <c r="I3" s="446"/>
      <c r="J3" s="446"/>
      <c r="K3" s="446"/>
      <c r="L3" s="446" t="s">
        <v>13</v>
      </c>
      <c r="M3" s="446"/>
      <c r="N3" s="9" t="s">
        <v>29</v>
      </c>
    </row>
    <row r="4" spans="1:14" ht="26.25" customHeight="1">
      <c r="A4" s="439"/>
      <c r="B4" s="440"/>
      <c r="C4" s="441"/>
      <c r="D4" s="442"/>
      <c r="E4" s="443"/>
      <c r="F4" s="444"/>
      <c r="G4" s="443"/>
      <c r="H4" s="448"/>
      <c r="I4" s="448"/>
      <c r="J4" s="448"/>
      <c r="K4" s="444"/>
      <c r="L4" s="443"/>
      <c r="M4" s="444"/>
      <c r="N4" s="300" t="s">
        <v>403</v>
      </c>
    </row>
    <row r="5" spans="1:14" s="88" customFormat="1" ht="6" customHeight="1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4">
      <c r="A6" s="454" t="s">
        <v>51</v>
      </c>
      <c r="B6" s="454"/>
      <c r="C6" s="454"/>
      <c r="D6" s="455" t="s">
        <v>199</v>
      </c>
      <c r="E6" s="455"/>
      <c r="F6" s="451" t="s">
        <v>52</v>
      </c>
      <c r="G6" s="452"/>
      <c r="H6" s="452"/>
      <c r="I6" s="452"/>
      <c r="J6" s="452"/>
      <c r="K6" s="453"/>
      <c r="L6" s="450" t="s">
        <v>53</v>
      </c>
      <c r="M6" s="455" t="s">
        <v>200</v>
      </c>
      <c r="N6" s="455"/>
    </row>
    <row r="7" spans="1:14">
      <c r="A7" s="454"/>
      <c r="B7" s="454"/>
      <c r="C7" s="454"/>
      <c r="D7" s="455"/>
      <c r="E7" s="455"/>
      <c r="F7" s="454" t="s">
        <v>54</v>
      </c>
      <c r="G7" s="454"/>
      <c r="H7" s="454"/>
      <c r="I7" s="454" t="s">
        <v>55</v>
      </c>
      <c r="J7" s="454"/>
      <c r="K7" s="454"/>
      <c r="L7" s="454"/>
      <c r="M7" s="455"/>
      <c r="N7" s="455"/>
    </row>
    <row r="8" spans="1:14" s="1" customFormat="1" ht="24">
      <c r="A8" s="73" t="s">
        <v>56</v>
      </c>
      <c r="B8" s="73" t="s">
        <v>57</v>
      </c>
      <c r="C8" s="73" t="s">
        <v>58</v>
      </c>
      <c r="D8" s="87" t="s">
        <v>59</v>
      </c>
      <c r="E8" s="22" t="s">
        <v>60</v>
      </c>
      <c r="F8" s="22" t="s">
        <v>61</v>
      </c>
      <c r="G8" s="22" t="s">
        <v>62</v>
      </c>
      <c r="H8" s="87" t="s">
        <v>63</v>
      </c>
      <c r="I8" s="22" t="s">
        <v>64</v>
      </c>
      <c r="J8" s="22" t="s">
        <v>62</v>
      </c>
      <c r="K8" s="87" t="s">
        <v>63</v>
      </c>
      <c r="L8" s="454"/>
      <c r="M8" s="87" t="s">
        <v>59</v>
      </c>
      <c r="N8" s="22" t="s">
        <v>60</v>
      </c>
    </row>
    <row r="9" spans="1:14" ht="15" customHeight="1">
      <c r="A9" s="7"/>
      <c r="B9" s="11"/>
      <c r="C9" s="7"/>
      <c r="D9" s="8"/>
      <c r="E9" s="12" t="e">
        <f>D9/$D$12</f>
        <v>#DIV/0!</v>
      </c>
      <c r="F9" s="8"/>
      <c r="G9" s="12"/>
      <c r="H9" s="8"/>
      <c r="I9" s="8"/>
      <c r="J9" s="8"/>
      <c r="K9" s="13"/>
      <c r="L9" s="14"/>
      <c r="M9" s="8"/>
      <c r="N9" s="13" t="e">
        <f>M9/$M$12</f>
        <v>#DIV/0!</v>
      </c>
    </row>
    <row r="10" spans="1:14" ht="15" customHeight="1">
      <c r="A10" s="7"/>
      <c r="B10" s="11"/>
      <c r="C10" s="7"/>
      <c r="D10" s="8"/>
      <c r="E10" s="12" t="e">
        <f>D10/$D$12</f>
        <v>#DIV/0!</v>
      </c>
      <c r="F10" s="8"/>
      <c r="G10" s="12"/>
      <c r="H10" s="8"/>
      <c r="I10" s="8"/>
      <c r="J10" s="8"/>
      <c r="K10" s="13"/>
      <c r="L10" s="14"/>
      <c r="M10" s="8"/>
      <c r="N10" s="13" t="e">
        <f>M10/$M$12</f>
        <v>#DIV/0!</v>
      </c>
    </row>
    <row r="11" spans="1:14" ht="15" customHeight="1">
      <c r="A11" s="7"/>
      <c r="B11" s="11"/>
      <c r="C11" s="7"/>
      <c r="D11" s="8"/>
      <c r="E11" s="12" t="e">
        <f>D11/$D$12</f>
        <v>#DIV/0!</v>
      </c>
      <c r="F11" s="8"/>
      <c r="G11" s="12"/>
      <c r="H11" s="8"/>
      <c r="I11" s="8"/>
      <c r="J11" s="8"/>
      <c r="K11" s="13"/>
      <c r="L11" s="14"/>
      <c r="M11" s="8"/>
      <c r="N11" s="13" t="e">
        <f>M11/$M$12</f>
        <v>#DIV/0!</v>
      </c>
    </row>
    <row r="12" spans="1:14" ht="15" customHeight="1" thickBot="1">
      <c r="A12" s="91" t="s">
        <v>205</v>
      </c>
      <c r="B12" s="92"/>
      <c r="C12" s="93"/>
      <c r="D12" s="94">
        <f>SUM(D9:D11)</f>
        <v>0</v>
      </c>
      <c r="E12" s="94" t="e">
        <f t="shared" ref="E12:N12" si="0">SUM(E9:E11)</f>
        <v>#DIV/0!</v>
      </c>
      <c r="F12" s="94">
        <f t="shared" si="0"/>
        <v>0</v>
      </c>
      <c r="G12" s="94">
        <f t="shared" si="0"/>
        <v>0</v>
      </c>
      <c r="H12" s="94">
        <f t="shared" si="0"/>
        <v>0</v>
      </c>
      <c r="I12" s="94">
        <f t="shared" si="0"/>
        <v>0</v>
      </c>
      <c r="J12" s="94">
        <f t="shared" si="0"/>
        <v>0</v>
      </c>
      <c r="K12" s="94">
        <f t="shared" si="0"/>
        <v>0</v>
      </c>
      <c r="L12" s="94"/>
      <c r="M12" s="94">
        <f t="shared" si="0"/>
        <v>0</v>
      </c>
      <c r="N12" s="95" t="e">
        <f t="shared" si="0"/>
        <v>#DIV/0!</v>
      </c>
    </row>
    <row r="13" spans="1:14" ht="6" customHeight="1">
      <c r="A13" s="15"/>
      <c r="B13" s="16"/>
      <c r="C13" s="15"/>
      <c r="D13" s="10"/>
      <c r="E13" s="17"/>
      <c r="F13" s="10"/>
      <c r="G13" s="17"/>
      <c r="H13" s="10"/>
      <c r="I13" s="17"/>
      <c r="J13" s="10"/>
      <c r="K13" s="18"/>
      <c r="L13" s="18"/>
      <c r="M13" s="10"/>
      <c r="N13" s="18"/>
    </row>
    <row r="14" spans="1:14" s="56" customFormat="1" ht="21" customHeight="1">
      <c r="A14" s="449" t="s">
        <v>201</v>
      </c>
      <c r="B14" s="449"/>
      <c r="C14" s="449"/>
      <c r="D14" s="449"/>
      <c r="E14" s="449"/>
      <c r="F14" s="449"/>
      <c r="G14" s="449"/>
      <c r="H14" s="449"/>
      <c r="I14" s="449"/>
      <c r="J14" s="449"/>
      <c r="K14" s="449"/>
      <c r="L14" s="449"/>
      <c r="M14" s="449"/>
      <c r="N14" s="449"/>
    </row>
    <row r="15" spans="1:14" ht="5.25" customHeight="1">
      <c r="A15" s="15"/>
      <c r="B15" s="16"/>
      <c r="C15" s="15"/>
      <c r="D15" s="10"/>
      <c r="E15" s="17"/>
      <c r="F15" s="10"/>
      <c r="G15" s="17"/>
      <c r="H15" s="10"/>
      <c r="I15" s="17"/>
      <c r="J15" s="10"/>
      <c r="K15" s="17"/>
      <c r="L15" s="17"/>
      <c r="M15" s="10"/>
      <c r="N15" s="17"/>
    </row>
    <row r="16" spans="1:14">
      <c r="A16" s="450" t="s">
        <v>65</v>
      </c>
      <c r="B16" s="450"/>
      <c r="C16" s="450"/>
      <c r="D16" s="450" t="s">
        <v>66</v>
      </c>
      <c r="E16" s="451" t="s">
        <v>67</v>
      </c>
      <c r="F16" s="452"/>
      <c r="G16" s="453"/>
      <c r="H16" s="450" t="s">
        <v>65</v>
      </c>
      <c r="I16" s="450"/>
      <c r="J16" s="450"/>
      <c r="K16" s="450" t="s">
        <v>66</v>
      </c>
      <c r="L16" s="451" t="s">
        <v>67</v>
      </c>
      <c r="M16" s="452"/>
      <c r="N16" s="453"/>
    </row>
    <row r="17" spans="1:14" s="1" customFormat="1" ht="24">
      <c r="A17" s="73" t="s">
        <v>56</v>
      </c>
      <c r="B17" s="73" t="s">
        <v>57</v>
      </c>
      <c r="C17" s="6" t="s">
        <v>68</v>
      </c>
      <c r="D17" s="450"/>
      <c r="E17" s="6" t="s">
        <v>28</v>
      </c>
      <c r="F17" s="6" t="s">
        <v>69</v>
      </c>
      <c r="G17" s="6" t="s">
        <v>70</v>
      </c>
      <c r="H17" s="73" t="s">
        <v>56</v>
      </c>
      <c r="I17" s="73" t="s">
        <v>57</v>
      </c>
      <c r="J17" s="6" t="s">
        <v>68</v>
      </c>
      <c r="K17" s="450"/>
      <c r="L17" s="6" t="s">
        <v>28</v>
      </c>
      <c r="M17" s="6" t="s">
        <v>69</v>
      </c>
      <c r="N17" s="6" t="s">
        <v>70</v>
      </c>
    </row>
    <row r="18" spans="1:14" ht="15" customHeight="1">
      <c r="A18" s="7"/>
      <c r="B18" s="7"/>
      <c r="C18" s="4"/>
      <c r="D18" s="9"/>
      <c r="E18" s="4"/>
      <c r="F18" s="4"/>
      <c r="G18" s="4"/>
      <c r="H18" s="7"/>
      <c r="I18" s="7"/>
      <c r="J18" s="4"/>
      <c r="K18" s="9"/>
      <c r="L18" s="4"/>
      <c r="M18" s="4"/>
      <c r="N18" s="4"/>
    </row>
    <row r="19" spans="1:14" ht="15" customHeight="1">
      <c r="A19" s="7"/>
      <c r="B19" s="7"/>
      <c r="C19" s="4"/>
      <c r="D19" s="9"/>
      <c r="E19" s="4"/>
      <c r="F19" s="4"/>
      <c r="G19" s="4"/>
      <c r="H19" s="7"/>
      <c r="I19" s="7"/>
      <c r="J19" s="4"/>
      <c r="K19" s="9"/>
      <c r="L19" s="4"/>
      <c r="M19" s="4"/>
      <c r="N19" s="4"/>
    </row>
    <row r="20" spans="1:14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</row>
    <row r="21" spans="1:14" ht="1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</row>
    <row r="22" spans="1:14" ht="6" customHeight="1">
      <c r="A22" s="89"/>
      <c r="B22" s="89"/>
      <c r="C22" s="89"/>
      <c r="D22" s="89"/>
      <c r="E22" s="89"/>
      <c r="F22" s="89"/>
      <c r="G22" s="89"/>
      <c r="H22" s="89"/>
      <c r="I22" s="89"/>
      <c r="J22" s="89"/>
      <c r="K22" s="89"/>
      <c r="L22" s="89"/>
      <c r="M22" s="89"/>
      <c r="N22" s="89"/>
    </row>
    <row r="23" spans="1:14" ht="15.75" customHeight="1">
      <c r="A23" s="458" t="s">
        <v>71</v>
      </c>
      <c r="B23" s="459"/>
      <c r="C23" s="459"/>
      <c r="D23" s="459"/>
      <c r="E23" s="459"/>
      <c r="F23" s="459"/>
      <c r="G23" s="459"/>
      <c r="H23" s="459"/>
      <c r="I23" s="459"/>
      <c r="J23" s="459"/>
      <c r="K23" s="459"/>
      <c r="L23" s="459"/>
      <c r="M23" s="459"/>
      <c r="N23" s="460"/>
    </row>
    <row r="24" spans="1:14" ht="20.100000000000001" customHeight="1">
      <c r="A24" s="456" t="s">
        <v>72</v>
      </c>
      <c r="B24" s="6" t="s">
        <v>73</v>
      </c>
      <c r="C24" s="6" t="s">
        <v>28</v>
      </c>
      <c r="D24" s="6" t="s">
        <v>74</v>
      </c>
      <c r="E24" s="22" t="s">
        <v>75</v>
      </c>
      <c r="F24" s="22" t="s">
        <v>76</v>
      </c>
      <c r="G24" s="22" t="s">
        <v>77</v>
      </c>
      <c r="H24" s="456" t="s">
        <v>72</v>
      </c>
      <c r="I24" s="6" t="s">
        <v>78</v>
      </c>
      <c r="J24" s="6" t="s">
        <v>28</v>
      </c>
      <c r="K24" s="6" t="s">
        <v>74</v>
      </c>
      <c r="L24" s="22" t="s">
        <v>75</v>
      </c>
      <c r="M24" s="22" t="s">
        <v>76</v>
      </c>
      <c r="N24" s="22" t="s">
        <v>77</v>
      </c>
    </row>
    <row r="25" spans="1:14" ht="15" customHeight="1">
      <c r="A25" s="457"/>
      <c r="B25" s="6" t="s">
        <v>79</v>
      </c>
      <c r="C25" s="2"/>
      <c r="D25" s="2"/>
      <c r="E25" s="2"/>
      <c r="F25" s="2"/>
      <c r="G25" s="2"/>
      <c r="H25" s="457"/>
      <c r="I25" s="6" t="s">
        <v>79</v>
      </c>
      <c r="J25" s="2"/>
      <c r="K25" s="2"/>
      <c r="L25" s="2"/>
      <c r="M25" s="2"/>
      <c r="N25" s="2"/>
    </row>
    <row r="26" spans="1:14" ht="15" customHeight="1">
      <c r="A26" s="457"/>
      <c r="B26" s="6" t="s">
        <v>80</v>
      </c>
      <c r="C26" s="2"/>
      <c r="D26" s="2"/>
      <c r="E26" s="2"/>
      <c r="F26" s="2"/>
      <c r="G26" s="2"/>
      <c r="H26" s="457"/>
      <c r="I26" s="6" t="s">
        <v>80</v>
      </c>
      <c r="J26" s="2"/>
      <c r="K26" s="2"/>
      <c r="L26" s="2"/>
      <c r="M26" s="2"/>
      <c r="N26" s="2"/>
    </row>
    <row r="27" spans="1:14" ht="15" customHeight="1">
      <c r="A27" s="457"/>
      <c r="B27" s="22" t="s">
        <v>81</v>
      </c>
      <c r="C27" s="2"/>
      <c r="D27" s="2"/>
      <c r="E27" s="2"/>
      <c r="F27" s="2"/>
      <c r="G27" s="2"/>
      <c r="H27" s="457"/>
      <c r="I27" s="22" t="s">
        <v>81</v>
      </c>
      <c r="J27" s="2"/>
      <c r="K27" s="2"/>
      <c r="L27" s="2"/>
      <c r="M27" s="2"/>
      <c r="N27" s="2"/>
    </row>
    <row r="28" spans="1:14" ht="15" customHeight="1">
      <c r="A28" s="457"/>
      <c r="B28" s="22" t="s">
        <v>82</v>
      </c>
      <c r="C28" s="457"/>
      <c r="D28" s="457"/>
      <c r="E28" s="457"/>
      <c r="F28" s="457"/>
      <c r="G28" s="457"/>
      <c r="H28" s="457"/>
      <c r="I28" s="22" t="s">
        <v>83</v>
      </c>
      <c r="J28" s="457"/>
      <c r="K28" s="457"/>
      <c r="L28" s="457"/>
      <c r="M28" s="457"/>
      <c r="N28" s="457"/>
    </row>
    <row r="29" spans="1:14" ht="20.100000000000001" customHeight="1">
      <c r="A29" s="456" t="s">
        <v>72</v>
      </c>
      <c r="B29" s="6" t="s">
        <v>84</v>
      </c>
      <c r="C29" s="6" t="s">
        <v>28</v>
      </c>
      <c r="D29" s="6" t="s">
        <v>74</v>
      </c>
      <c r="E29" s="22" t="s">
        <v>75</v>
      </c>
      <c r="F29" s="22" t="s">
        <v>76</v>
      </c>
      <c r="G29" s="22" t="s">
        <v>77</v>
      </c>
      <c r="H29" s="456" t="s">
        <v>72</v>
      </c>
      <c r="I29" s="6" t="s">
        <v>73</v>
      </c>
      <c r="J29" s="6" t="s">
        <v>28</v>
      </c>
      <c r="K29" s="6" t="s">
        <v>74</v>
      </c>
      <c r="L29" s="22" t="s">
        <v>75</v>
      </c>
      <c r="M29" s="22" t="s">
        <v>76</v>
      </c>
      <c r="N29" s="22" t="s">
        <v>77</v>
      </c>
    </row>
    <row r="30" spans="1:14" ht="15" customHeight="1">
      <c r="A30" s="457"/>
      <c r="B30" s="6" t="s">
        <v>79</v>
      </c>
      <c r="C30" s="2"/>
      <c r="D30" s="2"/>
      <c r="E30" s="2"/>
      <c r="F30" s="2"/>
      <c r="G30" s="2"/>
      <c r="H30" s="457"/>
      <c r="I30" s="6" t="s">
        <v>79</v>
      </c>
      <c r="J30" s="2"/>
      <c r="K30" s="2"/>
      <c r="L30" s="2"/>
      <c r="M30" s="2"/>
      <c r="N30" s="2"/>
    </row>
    <row r="31" spans="1:14" ht="15" customHeight="1">
      <c r="A31" s="457"/>
      <c r="B31" s="6" t="s">
        <v>80</v>
      </c>
      <c r="C31" s="2"/>
      <c r="D31" s="2"/>
      <c r="E31" s="2"/>
      <c r="F31" s="2"/>
      <c r="G31" s="2"/>
      <c r="H31" s="457"/>
      <c r="I31" s="6" t="s">
        <v>80</v>
      </c>
      <c r="J31" s="2"/>
      <c r="K31" s="2"/>
      <c r="L31" s="2"/>
      <c r="M31" s="2"/>
      <c r="N31" s="2"/>
    </row>
    <row r="32" spans="1:14" ht="15" customHeight="1">
      <c r="A32" s="457"/>
      <c r="B32" s="22" t="s">
        <v>81</v>
      </c>
      <c r="C32" s="2"/>
      <c r="D32" s="2"/>
      <c r="E32" s="2"/>
      <c r="F32" s="2"/>
      <c r="G32" s="2"/>
      <c r="H32" s="457"/>
      <c r="I32" s="22" t="s">
        <v>81</v>
      </c>
      <c r="J32" s="2"/>
      <c r="K32" s="2"/>
      <c r="L32" s="2"/>
      <c r="M32" s="2"/>
      <c r="N32" s="2"/>
    </row>
    <row r="33" spans="1:14" ht="15" customHeight="1">
      <c r="A33" s="457"/>
      <c r="B33" s="22" t="s">
        <v>82</v>
      </c>
      <c r="C33" s="457"/>
      <c r="D33" s="457"/>
      <c r="E33" s="457"/>
      <c r="F33" s="457"/>
      <c r="G33" s="457"/>
      <c r="H33" s="457"/>
      <c r="I33" s="22" t="s">
        <v>85</v>
      </c>
      <c r="J33" s="457"/>
      <c r="K33" s="457"/>
      <c r="L33" s="457"/>
      <c r="M33" s="457"/>
      <c r="N33" s="457"/>
    </row>
    <row r="34" spans="1:14" s="56" customFormat="1" ht="25.5">
      <c r="A34" s="445" t="s">
        <v>48</v>
      </c>
      <c r="B34" s="445"/>
      <c r="C34" s="445"/>
      <c r="D34" s="445"/>
      <c r="E34" s="445"/>
      <c r="F34" s="445"/>
      <c r="G34" s="445"/>
      <c r="H34" s="445"/>
      <c r="I34" s="445"/>
      <c r="J34" s="445"/>
      <c r="K34" s="445"/>
      <c r="L34" s="445"/>
      <c r="M34" s="445"/>
      <c r="N34" s="445"/>
    </row>
    <row r="35" spans="1:14" s="86" customFormat="1" ht="7.5" customHeight="1">
      <c r="A35" s="85"/>
      <c r="B35" s="85"/>
      <c r="C35" s="85"/>
      <c r="D35" s="85"/>
      <c r="E35" s="85"/>
      <c r="F35" s="85"/>
      <c r="G35" s="85"/>
      <c r="H35" s="85"/>
      <c r="I35" s="85"/>
      <c r="J35" s="85"/>
      <c r="K35" s="85"/>
      <c r="L35" s="85"/>
      <c r="M35" s="85"/>
      <c r="N35" s="85"/>
    </row>
    <row r="36" spans="1:14" ht="13.5" customHeight="1">
      <c r="A36" s="446" t="s">
        <v>12</v>
      </c>
      <c r="B36" s="446"/>
      <c r="C36" s="446" t="s">
        <v>49</v>
      </c>
      <c r="D36" s="446"/>
      <c r="E36" s="447" t="s">
        <v>50</v>
      </c>
      <c r="F36" s="447"/>
      <c r="G36" s="446" t="s">
        <v>40</v>
      </c>
      <c r="H36" s="446"/>
      <c r="I36" s="446"/>
      <c r="J36" s="446"/>
      <c r="K36" s="446"/>
      <c r="L36" s="446" t="s">
        <v>13</v>
      </c>
      <c r="M36" s="446"/>
      <c r="N36" s="262" t="s">
        <v>29</v>
      </c>
    </row>
    <row r="37" spans="1:14" ht="26.25" customHeight="1">
      <c r="A37" s="439"/>
      <c r="B37" s="440"/>
      <c r="C37" s="441"/>
      <c r="D37" s="442"/>
      <c r="E37" s="443"/>
      <c r="F37" s="444"/>
      <c r="G37" s="443"/>
      <c r="H37" s="448"/>
      <c r="I37" s="448"/>
      <c r="J37" s="448"/>
      <c r="K37" s="444"/>
      <c r="L37" s="443"/>
      <c r="M37" s="444"/>
      <c r="N37" s="300" t="s">
        <v>404</v>
      </c>
    </row>
    <row r="38" spans="1:14" s="88" customFormat="1" ht="6" customHeight="1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</row>
    <row r="39" spans="1:14">
      <c r="A39" s="454" t="s">
        <v>51</v>
      </c>
      <c r="B39" s="454"/>
      <c r="C39" s="454"/>
      <c r="D39" s="455" t="s">
        <v>199</v>
      </c>
      <c r="E39" s="455"/>
      <c r="F39" s="451" t="s">
        <v>52</v>
      </c>
      <c r="G39" s="452"/>
      <c r="H39" s="452"/>
      <c r="I39" s="452"/>
      <c r="J39" s="452"/>
      <c r="K39" s="453"/>
      <c r="L39" s="450" t="s">
        <v>53</v>
      </c>
      <c r="M39" s="455" t="s">
        <v>200</v>
      </c>
      <c r="N39" s="455"/>
    </row>
    <row r="40" spans="1:14">
      <c r="A40" s="454"/>
      <c r="B40" s="454"/>
      <c r="C40" s="454"/>
      <c r="D40" s="455"/>
      <c r="E40" s="455"/>
      <c r="F40" s="454" t="s">
        <v>54</v>
      </c>
      <c r="G40" s="454"/>
      <c r="H40" s="454"/>
      <c r="I40" s="454" t="s">
        <v>55</v>
      </c>
      <c r="J40" s="454"/>
      <c r="K40" s="454"/>
      <c r="L40" s="454"/>
      <c r="M40" s="455"/>
      <c r="N40" s="455"/>
    </row>
    <row r="41" spans="1:14" s="1" customFormat="1" ht="24">
      <c r="A41" s="73" t="s">
        <v>56</v>
      </c>
      <c r="B41" s="73" t="s">
        <v>57</v>
      </c>
      <c r="C41" s="73" t="s">
        <v>58</v>
      </c>
      <c r="D41" s="87" t="s">
        <v>59</v>
      </c>
      <c r="E41" s="22" t="s">
        <v>60</v>
      </c>
      <c r="F41" s="22" t="s">
        <v>61</v>
      </c>
      <c r="G41" s="22" t="s">
        <v>62</v>
      </c>
      <c r="H41" s="87" t="s">
        <v>63</v>
      </c>
      <c r="I41" s="22" t="s">
        <v>64</v>
      </c>
      <c r="J41" s="22" t="s">
        <v>62</v>
      </c>
      <c r="K41" s="87" t="s">
        <v>63</v>
      </c>
      <c r="L41" s="454"/>
      <c r="M41" s="87" t="s">
        <v>59</v>
      </c>
      <c r="N41" s="22" t="s">
        <v>60</v>
      </c>
    </row>
    <row r="42" spans="1:14" ht="15" customHeight="1">
      <c r="A42" s="261"/>
      <c r="B42" s="11"/>
      <c r="C42" s="261"/>
      <c r="D42" s="8"/>
      <c r="E42" s="12" t="e">
        <f>D42/$D$12</f>
        <v>#DIV/0!</v>
      </c>
      <c r="F42" s="8"/>
      <c r="G42" s="12"/>
      <c r="H42" s="8"/>
      <c r="I42" s="8"/>
      <c r="J42" s="8"/>
      <c r="K42" s="13"/>
      <c r="L42" s="14"/>
      <c r="M42" s="8"/>
      <c r="N42" s="13" t="e">
        <f>M42/$M$12</f>
        <v>#DIV/0!</v>
      </c>
    </row>
    <row r="43" spans="1:14" ht="15" customHeight="1">
      <c r="A43" s="261"/>
      <c r="B43" s="11"/>
      <c r="C43" s="261"/>
      <c r="D43" s="8"/>
      <c r="E43" s="12" t="e">
        <f>D43/$D$12</f>
        <v>#DIV/0!</v>
      </c>
      <c r="F43" s="8"/>
      <c r="G43" s="12"/>
      <c r="H43" s="8"/>
      <c r="I43" s="8"/>
      <c r="J43" s="8"/>
      <c r="K43" s="13"/>
      <c r="L43" s="14"/>
      <c r="M43" s="8"/>
      <c r="N43" s="13" t="e">
        <f>M43/$M$12</f>
        <v>#DIV/0!</v>
      </c>
    </row>
    <row r="44" spans="1:14" ht="15" customHeight="1">
      <c r="A44" s="261"/>
      <c r="B44" s="11"/>
      <c r="C44" s="261"/>
      <c r="D44" s="8"/>
      <c r="E44" s="12" t="e">
        <f>D44/$D$12</f>
        <v>#DIV/0!</v>
      </c>
      <c r="F44" s="8"/>
      <c r="G44" s="12"/>
      <c r="H44" s="8"/>
      <c r="I44" s="8"/>
      <c r="J44" s="8"/>
      <c r="K44" s="13"/>
      <c r="L44" s="14"/>
      <c r="M44" s="8"/>
      <c r="N44" s="13" t="e">
        <f>M44/$M$12</f>
        <v>#DIV/0!</v>
      </c>
    </row>
    <row r="45" spans="1:14" ht="15" customHeight="1" thickBot="1">
      <c r="A45" s="91" t="s">
        <v>28</v>
      </c>
      <c r="B45" s="92"/>
      <c r="C45" s="93"/>
      <c r="D45" s="94">
        <f>SUM(D42:D44)</f>
        <v>0</v>
      </c>
      <c r="E45" s="94" t="e">
        <f t="shared" ref="E45:K45" si="1">SUM(E42:E44)</f>
        <v>#DIV/0!</v>
      </c>
      <c r="F45" s="94">
        <f t="shared" si="1"/>
        <v>0</v>
      </c>
      <c r="G45" s="94">
        <f t="shared" si="1"/>
        <v>0</v>
      </c>
      <c r="H45" s="94">
        <f t="shared" si="1"/>
        <v>0</v>
      </c>
      <c r="I45" s="94">
        <f t="shared" si="1"/>
        <v>0</v>
      </c>
      <c r="J45" s="94">
        <f t="shared" si="1"/>
        <v>0</v>
      </c>
      <c r="K45" s="94">
        <f t="shared" si="1"/>
        <v>0</v>
      </c>
      <c r="L45" s="94"/>
      <c r="M45" s="94">
        <f t="shared" ref="M45:N45" si="2">SUM(M42:M44)</f>
        <v>0</v>
      </c>
      <c r="N45" s="95" t="e">
        <f t="shared" si="2"/>
        <v>#DIV/0!</v>
      </c>
    </row>
    <row r="46" spans="1:14" ht="6" customHeight="1">
      <c r="A46" s="15"/>
      <c r="B46" s="16"/>
      <c r="C46" s="15"/>
      <c r="D46" s="10"/>
      <c r="E46" s="17"/>
      <c r="F46" s="10"/>
      <c r="G46" s="17"/>
      <c r="H46" s="10"/>
      <c r="I46" s="17"/>
      <c r="J46" s="10"/>
      <c r="K46" s="18"/>
      <c r="L46" s="18"/>
      <c r="M46" s="10"/>
      <c r="N46" s="18"/>
    </row>
    <row r="47" spans="1:14" s="56" customFormat="1" ht="21" customHeight="1">
      <c r="A47" s="449" t="s">
        <v>201</v>
      </c>
      <c r="B47" s="449"/>
      <c r="C47" s="449"/>
      <c r="D47" s="449"/>
      <c r="E47" s="449"/>
      <c r="F47" s="449"/>
      <c r="G47" s="449"/>
      <c r="H47" s="449"/>
      <c r="I47" s="449"/>
      <c r="J47" s="449"/>
      <c r="K47" s="449"/>
      <c r="L47" s="449"/>
      <c r="M47" s="449"/>
      <c r="N47" s="449"/>
    </row>
    <row r="48" spans="1:14" ht="5.25" customHeight="1">
      <c r="A48" s="15"/>
      <c r="B48" s="16"/>
      <c r="C48" s="15"/>
      <c r="D48" s="10"/>
      <c r="E48" s="17"/>
      <c r="F48" s="10"/>
      <c r="G48" s="17"/>
      <c r="H48" s="10"/>
      <c r="I48" s="17"/>
      <c r="J48" s="10"/>
      <c r="K48" s="17"/>
      <c r="L48" s="17"/>
      <c r="M48" s="10"/>
      <c r="N48" s="17"/>
    </row>
    <row r="49" spans="1:14">
      <c r="A49" s="450" t="s">
        <v>65</v>
      </c>
      <c r="B49" s="450"/>
      <c r="C49" s="450"/>
      <c r="D49" s="450" t="s">
        <v>66</v>
      </c>
      <c r="E49" s="451" t="s">
        <v>67</v>
      </c>
      <c r="F49" s="452"/>
      <c r="G49" s="453"/>
      <c r="H49" s="450" t="s">
        <v>65</v>
      </c>
      <c r="I49" s="450"/>
      <c r="J49" s="450"/>
      <c r="K49" s="450" t="s">
        <v>66</v>
      </c>
      <c r="L49" s="451" t="s">
        <v>67</v>
      </c>
      <c r="M49" s="452"/>
      <c r="N49" s="453"/>
    </row>
    <row r="50" spans="1:14" s="1" customFormat="1" ht="24">
      <c r="A50" s="73" t="s">
        <v>56</v>
      </c>
      <c r="B50" s="73" t="s">
        <v>57</v>
      </c>
      <c r="C50" s="260" t="s">
        <v>68</v>
      </c>
      <c r="D50" s="450"/>
      <c r="E50" s="260" t="s">
        <v>28</v>
      </c>
      <c r="F50" s="260" t="s">
        <v>69</v>
      </c>
      <c r="G50" s="260" t="s">
        <v>70</v>
      </c>
      <c r="H50" s="73" t="s">
        <v>56</v>
      </c>
      <c r="I50" s="73" t="s">
        <v>57</v>
      </c>
      <c r="J50" s="260" t="s">
        <v>68</v>
      </c>
      <c r="K50" s="450"/>
      <c r="L50" s="260" t="s">
        <v>28</v>
      </c>
      <c r="M50" s="260" t="s">
        <v>69</v>
      </c>
      <c r="N50" s="260" t="s">
        <v>70</v>
      </c>
    </row>
    <row r="51" spans="1:14" ht="15" customHeight="1">
      <c r="A51" s="261"/>
      <c r="B51" s="261"/>
      <c r="C51" s="4"/>
      <c r="D51" s="262"/>
      <c r="E51" s="4"/>
      <c r="F51" s="4"/>
      <c r="G51" s="4"/>
      <c r="H51" s="261"/>
      <c r="I51" s="261"/>
      <c r="J51" s="4"/>
      <c r="K51" s="262"/>
      <c r="L51" s="4"/>
      <c r="M51" s="4"/>
      <c r="N51" s="4"/>
    </row>
    <row r="52" spans="1:14" ht="15" customHeight="1">
      <c r="A52" s="261"/>
      <c r="B52" s="261"/>
      <c r="C52" s="4"/>
      <c r="D52" s="262"/>
      <c r="E52" s="4"/>
      <c r="F52" s="4"/>
      <c r="G52" s="4"/>
      <c r="H52" s="261"/>
      <c r="I52" s="261"/>
      <c r="J52" s="4"/>
      <c r="K52" s="262"/>
      <c r="L52" s="4"/>
      <c r="M52" s="4"/>
      <c r="N52" s="4"/>
    </row>
    <row r="53" spans="1:14" ht="1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</row>
    <row r="54" spans="1:14" ht="1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</row>
    <row r="55" spans="1:14" ht="6" customHeight="1">
      <c r="A55" s="89"/>
      <c r="B55" s="89"/>
      <c r="C55" s="89"/>
      <c r="D55" s="89"/>
      <c r="E55" s="89"/>
      <c r="F55" s="89"/>
      <c r="G55" s="89"/>
      <c r="H55" s="89"/>
      <c r="I55" s="89"/>
      <c r="J55" s="89"/>
      <c r="K55" s="89"/>
      <c r="L55" s="89"/>
      <c r="M55" s="89"/>
      <c r="N55" s="89"/>
    </row>
    <row r="56" spans="1:14" ht="15.75" customHeight="1">
      <c r="A56" s="458" t="s">
        <v>71</v>
      </c>
      <c r="B56" s="459"/>
      <c r="C56" s="459"/>
      <c r="D56" s="459"/>
      <c r="E56" s="459"/>
      <c r="F56" s="459"/>
      <c r="G56" s="459"/>
      <c r="H56" s="459"/>
      <c r="I56" s="459"/>
      <c r="J56" s="459"/>
      <c r="K56" s="459"/>
      <c r="L56" s="459"/>
      <c r="M56" s="459"/>
      <c r="N56" s="460"/>
    </row>
    <row r="57" spans="1:14" ht="20.100000000000001" customHeight="1">
      <c r="A57" s="456" t="s">
        <v>72</v>
      </c>
      <c r="B57" s="260" t="s">
        <v>73</v>
      </c>
      <c r="C57" s="260" t="s">
        <v>28</v>
      </c>
      <c r="D57" s="260" t="s">
        <v>74</v>
      </c>
      <c r="E57" s="22" t="s">
        <v>75</v>
      </c>
      <c r="F57" s="22" t="s">
        <v>76</v>
      </c>
      <c r="G57" s="22" t="s">
        <v>77</v>
      </c>
      <c r="H57" s="456" t="s">
        <v>72</v>
      </c>
      <c r="I57" s="260" t="s">
        <v>78</v>
      </c>
      <c r="J57" s="260" t="s">
        <v>28</v>
      </c>
      <c r="K57" s="260" t="s">
        <v>74</v>
      </c>
      <c r="L57" s="22" t="s">
        <v>75</v>
      </c>
      <c r="M57" s="22" t="s">
        <v>76</v>
      </c>
      <c r="N57" s="22" t="s">
        <v>77</v>
      </c>
    </row>
    <row r="58" spans="1:14" ht="15" customHeight="1">
      <c r="A58" s="457"/>
      <c r="B58" s="260" t="s">
        <v>79</v>
      </c>
      <c r="C58" s="2"/>
      <c r="D58" s="2"/>
      <c r="E58" s="2"/>
      <c r="F58" s="2"/>
      <c r="G58" s="2"/>
      <c r="H58" s="457"/>
      <c r="I58" s="260" t="s">
        <v>79</v>
      </c>
      <c r="J58" s="2"/>
      <c r="K58" s="2"/>
      <c r="L58" s="2"/>
      <c r="M58" s="2"/>
      <c r="N58" s="2"/>
    </row>
    <row r="59" spans="1:14" ht="15" customHeight="1">
      <c r="A59" s="457"/>
      <c r="B59" s="260" t="s">
        <v>80</v>
      </c>
      <c r="C59" s="2"/>
      <c r="D59" s="2"/>
      <c r="E59" s="2"/>
      <c r="F59" s="2"/>
      <c r="G59" s="2"/>
      <c r="H59" s="457"/>
      <c r="I59" s="260" t="s">
        <v>80</v>
      </c>
      <c r="J59" s="2"/>
      <c r="K59" s="2"/>
      <c r="L59" s="2"/>
      <c r="M59" s="2"/>
      <c r="N59" s="2"/>
    </row>
    <row r="60" spans="1:14" ht="15" customHeight="1">
      <c r="A60" s="457"/>
      <c r="B60" s="22" t="s">
        <v>81</v>
      </c>
      <c r="C60" s="2"/>
      <c r="D60" s="2"/>
      <c r="E60" s="2"/>
      <c r="F60" s="2"/>
      <c r="G60" s="2"/>
      <c r="H60" s="457"/>
      <c r="I60" s="22" t="s">
        <v>81</v>
      </c>
      <c r="J60" s="2"/>
      <c r="K60" s="2"/>
      <c r="L60" s="2"/>
      <c r="M60" s="2"/>
      <c r="N60" s="2"/>
    </row>
    <row r="61" spans="1:14" ht="15" customHeight="1">
      <c r="A61" s="457"/>
      <c r="B61" s="22" t="s">
        <v>82</v>
      </c>
      <c r="C61" s="457"/>
      <c r="D61" s="457"/>
      <c r="E61" s="457"/>
      <c r="F61" s="457"/>
      <c r="G61" s="457"/>
      <c r="H61" s="457"/>
      <c r="I61" s="22" t="s">
        <v>83</v>
      </c>
      <c r="J61" s="457"/>
      <c r="K61" s="457"/>
      <c r="L61" s="457"/>
      <c r="M61" s="457"/>
      <c r="N61" s="457"/>
    </row>
    <row r="62" spans="1:14" ht="20.100000000000001" customHeight="1">
      <c r="A62" s="456" t="s">
        <v>72</v>
      </c>
      <c r="B62" s="260" t="s">
        <v>84</v>
      </c>
      <c r="C62" s="260" t="s">
        <v>28</v>
      </c>
      <c r="D62" s="260" t="s">
        <v>74</v>
      </c>
      <c r="E62" s="22" t="s">
        <v>75</v>
      </c>
      <c r="F62" s="22" t="s">
        <v>76</v>
      </c>
      <c r="G62" s="22" t="s">
        <v>77</v>
      </c>
      <c r="H62" s="456" t="s">
        <v>72</v>
      </c>
      <c r="I62" s="260" t="s">
        <v>73</v>
      </c>
      <c r="J62" s="260" t="s">
        <v>28</v>
      </c>
      <c r="K62" s="260" t="s">
        <v>74</v>
      </c>
      <c r="L62" s="22" t="s">
        <v>75</v>
      </c>
      <c r="M62" s="22" t="s">
        <v>76</v>
      </c>
      <c r="N62" s="22" t="s">
        <v>77</v>
      </c>
    </row>
    <row r="63" spans="1:14" ht="15" customHeight="1">
      <c r="A63" s="457"/>
      <c r="B63" s="260" t="s">
        <v>79</v>
      </c>
      <c r="C63" s="2"/>
      <c r="D63" s="2"/>
      <c r="E63" s="2"/>
      <c r="F63" s="2"/>
      <c r="G63" s="2"/>
      <c r="H63" s="457"/>
      <c r="I63" s="260" t="s">
        <v>79</v>
      </c>
      <c r="J63" s="2"/>
      <c r="K63" s="2"/>
      <c r="L63" s="2"/>
      <c r="M63" s="2"/>
      <c r="N63" s="2"/>
    </row>
    <row r="64" spans="1:14" ht="15" customHeight="1">
      <c r="A64" s="457"/>
      <c r="B64" s="260" t="s">
        <v>80</v>
      </c>
      <c r="C64" s="2"/>
      <c r="D64" s="2"/>
      <c r="E64" s="2"/>
      <c r="F64" s="2"/>
      <c r="G64" s="2"/>
      <c r="H64" s="457"/>
      <c r="I64" s="260" t="s">
        <v>80</v>
      </c>
      <c r="J64" s="2"/>
      <c r="K64" s="2"/>
      <c r="L64" s="2"/>
      <c r="M64" s="2"/>
      <c r="N64" s="2"/>
    </row>
    <row r="65" spans="1:14" ht="15" customHeight="1">
      <c r="A65" s="457"/>
      <c r="B65" s="22" t="s">
        <v>81</v>
      </c>
      <c r="C65" s="2"/>
      <c r="D65" s="2"/>
      <c r="E65" s="2"/>
      <c r="F65" s="2"/>
      <c r="G65" s="2"/>
      <c r="H65" s="457"/>
      <c r="I65" s="22" t="s">
        <v>81</v>
      </c>
      <c r="J65" s="2"/>
      <c r="K65" s="2"/>
      <c r="L65" s="2"/>
      <c r="M65" s="2"/>
      <c r="N65" s="2"/>
    </row>
    <row r="66" spans="1:14" ht="15" customHeight="1">
      <c r="A66" s="457"/>
      <c r="B66" s="22" t="s">
        <v>82</v>
      </c>
      <c r="C66" s="457"/>
      <c r="D66" s="457"/>
      <c r="E66" s="457"/>
      <c r="F66" s="457"/>
      <c r="G66" s="457"/>
      <c r="H66" s="457"/>
      <c r="I66" s="22" t="s">
        <v>85</v>
      </c>
      <c r="J66" s="457"/>
      <c r="K66" s="457"/>
      <c r="L66" s="457"/>
      <c r="M66" s="457"/>
      <c r="N66" s="457"/>
    </row>
    <row r="67" spans="1:14" s="56" customFormat="1" ht="25.5">
      <c r="A67" s="445" t="s">
        <v>48</v>
      </c>
      <c r="B67" s="445"/>
      <c r="C67" s="445"/>
      <c r="D67" s="445"/>
      <c r="E67" s="445"/>
      <c r="F67" s="445"/>
      <c r="G67" s="445"/>
      <c r="H67" s="445"/>
      <c r="I67" s="445"/>
      <c r="J67" s="445"/>
      <c r="K67" s="445"/>
      <c r="L67" s="445"/>
      <c r="M67" s="445"/>
      <c r="N67" s="445"/>
    </row>
    <row r="68" spans="1:14" s="86" customFormat="1" ht="7.5" customHeight="1">
      <c r="A68" s="85"/>
      <c r="B68" s="85"/>
      <c r="C68" s="85"/>
      <c r="D68" s="85"/>
      <c r="E68" s="85"/>
      <c r="F68" s="85"/>
      <c r="G68" s="85"/>
      <c r="H68" s="85"/>
      <c r="I68" s="85"/>
      <c r="J68" s="85"/>
      <c r="K68" s="85"/>
      <c r="L68" s="85"/>
      <c r="M68" s="85"/>
      <c r="N68" s="85"/>
    </row>
    <row r="69" spans="1:14" ht="13.5" customHeight="1">
      <c r="A69" s="446" t="s">
        <v>12</v>
      </c>
      <c r="B69" s="446"/>
      <c r="C69" s="446" t="s">
        <v>49</v>
      </c>
      <c r="D69" s="446"/>
      <c r="E69" s="447" t="s">
        <v>50</v>
      </c>
      <c r="F69" s="447"/>
      <c r="G69" s="446" t="s">
        <v>40</v>
      </c>
      <c r="H69" s="446"/>
      <c r="I69" s="446"/>
      <c r="J69" s="446"/>
      <c r="K69" s="446"/>
      <c r="L69" s="446" t="s">
        <v>13</v>
      </c>
      <c r="M69" s="446"/>
      <c r="N69" s="262" t="s">
        <v>29</v>
      </c>
    </row>
    <row r="70" spans="1:14" ht="26.25" customHeight="1">
      <c r="A70" s="439"/>
      <c r="B70" s="440"/>
      <c r="C70" s="441"/>
      <c r="D70" s="442"/>
      <c r="E70" s="443"/>
      <c r="F70" s="444"/>
      <c r="G70" s="443"/>
      <c r="H70" s="448"/>
      <c r="I70" s="448"/>
      <c r="J70" s="448"/>
      <c r="K70" s="444"/>
      <c r="L70" s="443"/>
      <c r="M70" s="444"/>
      <c r="N70" s="300" t="s">
        <v>437</v>
      </c>
    </row>
    <row r="71" spans="1:14" s="88" customFormat="1" ht="6" customHeight="1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</row>
    <row r="72" spans="1:14">
      <c r="A72" s="454" t="s">
        <v>51</v>
      </c>
      <c r="B72" s="454"/>
      <c r="C72" s="454"/>
      <c r="D72" s="455" t="s">
        <v>199</v>
      </c>
      <c r="E72" s="455"/>
      <c r="F72" s="451" t="s">
        <v>52</v>
      </c>
      <c r="G72" s="452"/>
      <c r="H72" s="452"/>
      <c r="I72" s="452"/>
      <c r="J72" s="452"/>
      <c r="K72" s="453"/>
      <c r="L72" s="450" t="s">
        <v>53</v>
      </c>
      <c r="M72" s="455" t="s">
        <v>200</v>
      </c>
      <c r="N72" s="455"/>
    </row>
    <row r="73" spans="1:14">
      <c r="A73" s="454"/>
      <c r="B73" s="454"/>
      <c r="C73" s="454"/>
      <c r="D73" s="455"/>
      <c r="E73" s="455"/>
      <c r="F73" s="454" t="s">
        <v>54</v>
      </c>
      <c r="G73" s="454"/>
      <c r="H73" s="454"/>
      <c r="I73" s="454" t="s">
        <v>55</v>
      </c>
      <c r="J73" s="454"/>
      <c r="K73" s="454"/>
      <c r="L73" s="454"/>
      <c r="M73" s="455"/>
      <c r="N73" s="455"/>
    </row>
    <row r="74" spans="1:14" s="1" customFormat="1" ht="24">
      <c r="A74" s="73" t="s">
        <v>56</v>
      </c>
      <c r="B74" s="73" t="s">
        <v>57</v>
      </c>
      <c r="C74" s="73" t="s">
        <v>58</v>
      </c>
      <c r="D74" s="87" t="s">
        <v>59</v>
      </c>
      <c r="E74" s="22" t="s">
        <v>60</v>
      </c>
      <c r="F74" s="22" t="s">
        <v>61</v>
      </c>
      <c r="G74" s="22" t="s">
        <v>62</v>
      </c>
      <c r="H74" s="87" t="s">
        <v>63</v>
      </c>
      <c r="I74" s="22" t="s">
        <v>64</v>
      </c>
      <c r="J74" s="22" t="s">
        <v>62</v>
      </c>
      <c r="K74" s="87" t="s">
        <v>63</v>
      </c>
      <c r="L74" s="454"/>
      <c r="M74" s="87" t="s">
        <v>59</v>
      </c>
      <c r="N74" s="22" t="s">
        <v>60</v>
      </c>
    </row>
    <row r="75" spans="1:14" ht="15" customHeight="1">
      <c r="A75" s="261"/>
      <c r="B75" s="11"/>
      <c r="C75" s="261"/>
      <c r="D75" s="8"/>
      <c r="E75" s="12" t="e">
        <f>D75/$D$12</f>
        <v>#DIV/0!</v>
      </c>
      <c r="F75" s="8"/>
      <c r="G75" s="12"/>
      <c r="H75" s="8"/>
      <c r="I75" s="8"/>
      <c r="J75" s="8"/>
      <c r="K75" s="13"/>
      <c r="L75" s="14"/>
      <c r="M75" s="8"/>
      <c r="N75" s="13" t="e">
        <f>M75/$M$12</f>
        <v>#DIV/0!</v>
      </c>
    </row>
    <row r="76" spans="1:14" ht="15" customHeight="1">
      <c r="A76" s="261"/>
      <c r="B76" s="11"/>
      <c r="C76" s="261"/>
      <c r="D76" s="8"/>
      <c r="E76" s="12" t="e">
        <f>D76/$D$12</f>
        <v>#DIV/0!</v>
      </c>
      <c r="F76" s="8"/>
      <c r="G76" s="12"/>
      <c r="H76" s="8"/>
      <c r="I76" s="8"/>
      <c r="J76" s="8"/>
      <c r="K76" s="13"/>
      <c r="L76" s="14"/>
      <c r="M76" s="8"/>
      <c r="N76" s="13" t="e">
        <f>M76/$M$12</f>
        <v>#DIV/0!</v>
      </c>
    </row>
    <row r="77" spans="1:14" ht="15" customHeight="1">
      <c r="A77" s="261"/>
      <c r="B77" s="11"/>
      <c r="C77" s="261"/>
      <c r="D77" s="8"/>
      <c r="E77" s="12" t="e">
        <f>D77/$D$12</f>
        <v>#DIV/0!</v>
      </c>
      <c r="F77" s="8"/>
      <c r="G77" s="12"/>
      <c r="H77" s="8"/>
      <c r="I77" s="8"/>
      <c r="J77" s="8"/>
      <c r="K77" s="13"/>
      <c r="L77" s="14"/>
      <c r="M77" s="8"/>
      <c r="N77" s="13" t="e">
        <f>M77/$M$12</f>
        <v>#DIV/0!</v>
      </c>
    </row>
    <row r="78" spans="1:14" ht="15" customHeight="1" thickBot="1">
      <c r="A78" s="91" t="s">
        <v>28</v>
      </c>
      <c r="B78" s="92"/>
      <c r="C78" s="93"/>
      <c r="D78" s="94">
        <f>SUM(D75:D77)</f>
        <v>0</v>
      </c>
      <c r="E78" s="94" t="e">
        <f t="shared" ref="E78:K78" si="3">SUM(E75:E77)</f>
        <v>#DIV/0!</v>
      </c>
      <c r="F78" s="94">
        <f t="shared" si="3"/>
        <v>0</v>
      </c>
      <c r="G78" s="94">
        <f t="shared" si="3"/>
        <v>0</v>
      </c>
      <c r="H78" s="94">
        <f t="shared" si="3"/>
        <v>0</v>
      </c>
      <c r="I78" s="94">
        <f t="shared" si="3"/>
        <v>0</v>
      </c>
      <c r="J78" s="94">
        <f t="shared" si="3"/>
        <v>0</v>
      </c>
      <c r="K78" s="94">
        <f t="shared" si="3"/>
        <v>0</v>
      </c>
      <c r="L78" s="94"/>
      <c r="M78" s="94">
        <f t="shared" ref="M78:N78" si="4">SUM(M75:M77)</f>
        <v>0</v>
      </c>
      <c r="N78" s="95" t="e">
        <f t="shared" si="4"/>
        <v>#DIV/0!</v>
      </c>
    </row>
    <row r="79" spans="1:14" ht="6" customHeight="1">
      <c r="A79" s="15"/>
      <c r="B79" s="16"/>
      <c r="C79" s="15"/>
      <c r="D79" s="10"/>
      <c r="E79" s="17"/>
      <c r="F79" s="10"/>
      <c r="G79" s="17"/>
      <c r="H79" s="10"/>
      <c r="I79" s="17"/>
      <c r="J79" s="10"/>
      <c r="K79" s="18"/>
      <c r="L79" s="18"/>
      <c r="M79" s="10"/>
      <c r="N79" s="18"/>
    </row>
    <row r="80" spans="1:14" s="56" customFormat="1" ht="21" customHeight="1">
      <c r="A80" s="449" t="s">
        <v>201</v>
      </c>
      <c r="B80" s="449"/>
      <c r="C80" s="449"/>
      <c r="D80" s="449"/>
      <c r="E80" s="449"/>
      <c r="F80" s="449"/>
      <c r="G80" s="449"/>
      <c r="H80" s="449"/>
      <c r="I80" s="449"/>
      <c r="J80" s="449"/>
      <c r="K80" s="449"/>
      <c r="L80" s="449"/>
      <c r="M80" s="449"/>
      <c r="N80" s="449"/>
    </row>
    <row r="81" spans="1:14" ht="5.25" customHeight="1">
      <c r="A81" s="15"/>
      <c r="B81" s="16"/>
      <c r="C81" s="15"/>
      <c r="D81" s="10"/>
      <c r="E81" s="17"/>
      <c r="F81" s="10"/>
      <c r="G81" s="17"/>
      <c r="H81" s="10"/>
      <c r="I81" s="17"/>
      <c r="J81" s="10"/>
      <c r="K81" s="17"/>
      <c r="L81" s="17"/>
      <c r="M81" s="10"/>
      <c r="N81" s="17"/>
    </row>
    <row r="82" spans="1:14">
      <c r="A82" s="450" t="s">
        <v>65</v>
      </c>
      <c r="B82" s="450"/>
      <c r="C82" s="450"/>
      <c r="D82" s="450" t="s">
        <v>66</v>
      </c>
      <c r="E82" s="451" t="s">
        <v>67</v>
      </c>
      <c r="F82" s="452"/>
      <c r="G82" s="453"/>
      <c r="H82" s="450" t="s">
        <v>65</v>
      </c>
      <c r="I82" s="450"/>
      <c r="J82" s="450"/>
      <c r="K82" s="450" t="s">
        <v>66</v>
      </c>
      <c r="L82" s="451" t="s">
        <v>67</v>
      </c>
      <c r="M82" s="452"/>
      <c r="N82" s="453"/>
    </row>
    <row r="83" spans="1:14" s="1" customFormat="1" ht="24">
      <c r="A83" s="73" t="s">
        <v>56</v>
      </c>
      <c r="B83" s="73" t="s">
        <v>57</v>
      </c>
      <c r="C83" s="260" t="s">
        <v>68</v>
      </c>
      <c r="D83" s="450"/>
      <c r="E83" s="260" t="s">
        <v>28</v>
      </c>
      <c r="F83" s="260" t="s">
        <v>69</v>
      </c>
      <c r="G83" s="260" t="s">
        <v>70</v>
      </c>
      <c r="H83" s="73" t="s">
        <v>56</v>
      </c>
      <c r="I83" s="73" t="s">
        <v>57</v>
      </c>
      <c r="J83" s="260" t="s">
        <v>68</v>
      </c>
      <c r="K83" s="450"/>
      <c r="L83" s="260" t="s">
        <v>28</v>
      </c>
      <c r="M83" s="260" t="s">
        <v>69</v>
      </c>
      <c r="N83" s="260" t="s">
        <v>70</v>
      </c>
    </row>
    <row r="84" spans="1:14" ht="15" customHeight="1">
      <c r="A84" s="261"/>
      <c r="B84" s="261"/>
      <c r="C84" s="4"/>
      <c r="D84" s="262"/>
      <c r="E84" s="4"/>
      <c r="F84" s="4"/>
      <c r="G84" s="4"/>
      <c r="H84" s="261"/>
      <c r="I84" s="261"/>
      <c r="J84" s="4"/>
      <c r="K84" s="262"/>
      <c r="L84" s="4"/>
      <c r="M84" s="4"/>
      <c r="N84" s="4"/>
    </row>
    <row r="85" spans="1:14" ht="15" customHeight="1">
      <c r="A85" s="261"/>
      <c r="B85" s="261"/>
      <c r="C85" s="4"/>
      <c r="D85" s="262"/>
      <c r="E85" s="4"/>
      <c r="F85" s="4"/>
      <c r="G85" s="4"/>
      <c r="H85" s="261"/>
      <c r="I85" s="261"/>
      <c r="J85" s="4"/>
      <c r="K85" s="262"/>
      <c r="L85" s="4"/>
      <c r="M85" s="4"/>
      <c r="N85" s="4"/>
    </row>
    <row r="86" spans="1:14" ht="1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</row>
    <row r="87" spans="1:14" ht="1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</row>
    <row r="88" spans="1:14" ht="6" customHeight="1">
      <c r="A88" s="89"/>
      <c r="B88" s="89"/>
      <c r="C88" s="89"/>
      <c r="D88" s="89"/>
      <c r="E88" s="89"/>
      <c r="F88" s="89"/>
      <c r="G88" s="89"/>
      <c r="H88" s="89"/>
      <c r="I88" s="89"/>
      <c r="J88" s="89"/>
      <c r="K88" s="89"/>
      <c r="L88" s="89"/>
      <c r="M88" s="89"/>
      <c r="N88" s="89"/>
    </row>
    <row r="89" spans="1:14" ht="15.75" customHeight="1">
      <c r="A89" s="458" t="s">
        <v>71</v>
      </c>
      <c r="B89" s="459"/>
      <c r="C89" s="459"/>
      <c r="D89" s="459"/>
      <c r="E89" s="459"/>
      <c r="F89" s="459"/>
      <c r="G89" s="459"/>
      <c r="H89" s="459"/>
      <c r="I89" s="459"/>
      <c r="J89" s="459"/>
      <c r="K89" s="459"/>
      <c r="L89" s="459"/>
      <c r="M89" s="459"/>
      <c r="N89" s="460"/>
    </row>
    <row r="90" spans="1:14" ht="20.100000000000001" customHeight="1">
      <c r="A90" s="456" t="s">
        <v>72</v>
      </c>
      <c r="B90" s="260" t="s">
        <v>73</v>
      </c>
      <c r="C90" s="260" t="s">
        <v>28</v>
      </c>
      <c r="D90" s="260" t="s">
        <v>74</v>
      </c>
      <c r="E90" s="22" t="s">
        <v>75</v>
      </c>
      <c r="F90" s="22" t="s">
        <v>76</v>
      </c>
      <c r="G90" s="22" t="s">
        <v>77</v>
      </c>
      <c r="H90" s="456" t="s">
        <v>72</v>
      </c>
      <c r="I90" s="260" t="s">
        <v>78</v>
      </c>
      <c r="J90" s="260" t="s">
        <v>28</v>
      </c>
      <c r="K90" s="260" t="s">
        <v>74</v>
      </c>
      <c r="L90" s="22" t="s">
        <v>75</v>
      </c>
      <c r="M90" s="22" t="s">
        <v>76</v>
      </c>
      <c r="N90" s="22" t="s">
        <v>77</v>
      </c>
    </row>
    <row r="91" spans="1:14" ht="15" customHeight="1">
      <c r="A91" s="457"/>
      <c r="B91" s="260" t="s">
        <v>79</v>
      </c>
      <c r="C91" s="2"/>
      <c r="D91" s="2"/>
      <c r="E91" s="2"/>
      <c r="F91" s="2"/>
      <c r="G91" s="2"/>
      <c r="H91" s="457"/>
      <c r="I91" s="260" t="s">
        <v>79</v>
      </c>
      <c r="J91" s="2"/>
      <c r="K91" s="2"/>
      <c r="L91" s="2"/>
      <c r="M91" s="2"/>
      <c r="N91" s="2"/>
    </row>
    <row r="92" spans="1:14" ht="15" customHeight="1">
      <c r="A92" s="457"/>
      <c r="B92" s="260" t="s">
        <v>80</v>
      </c>
      <c r="C92" s="2"/>
      <c r="D92" s="2"/>
      <c r="E92" s="2"/>
      <c r="F92" s="2"/>
      <c r="G92" s="2"/>
      <c r="H92" s="457"/>
      <c r="I92" s="260" t="s">
        <v>80</v>
      </c>
      <c r="J92" s="2"/>
      <c r="K92" s="2"/>
      <c r="L92" s="2"/>
      <c r="M92" s="2"/>
      <c r="N92" s="2"/>
    </row>
    <row r="93" spans="1:14" ht="15" customHeight="1">
      <c r="A93" s="457"/>
      <c r="B93" s="22" t="s">
        <v>81</v>
      </c>
      <c r="C93" s="2"/>
      <c r="D93" s="2"/>
      <c r="E93" s="2"/>
      <c r="F93" s="2"/>
      <c r="G93" s="2"/>
      <c r="H93" s="457"/>
      <c r="I93" s="22" t="s">
        <v>81</v>
      </c>
      <c r="J93" s="2"/>
      <c r="K93" s="2"/>
      <c r="L93" s="2"/>
      <c r="M93" s="2"/>
      <c r="N93" s="2"/>
    </row>
    <row r="94" spans="1:14" ht="15" customHeight="1">
      <c r="A94" s="457"/>
      <c r="B94" s="22" t="s">
        <v>82</v>
      </c>
      <c r="C94" s="457"/>
      <c r="D94" s="457"/>
      <c r="E94" s="457"/>
      <c r="F94" s="457"/>
      <c r="G94" s="457"/>
      <c r="H94" s="457"/>
      <c r="I94" s="22" t="s">
        <v>83</v>
      </c>
      <c r="J94" s="457"/>
      <c r="K94" s="457"/>
      <c r="L94" s="457"/>
      <c r="M94" s="457"/>
      <c r="N94" s="457"/>
    </row>
    <row r="95" spans="1:14" ht="20.100000000000001" customHeight="1">
      <c r="A95" s="456" t="s">
        <v>72</v>
      </c>
      <c r="B95" s="260" t="s">
        <v>84</v>
      </c>
      <c r="C95" s="260" t="s">
        <v>28</v>
      </c>
      <c r="D95" s="260" t="s">
        <v>74</v>
      </c>
      <c r="E95" s="22" t="s">
        <v>75</v>
      </c>
      <c r="F95" s="22" t="s">
        <v>76</v>
      </c>
      <c r="G95" s="22" t="s">
        <v>77</v>
      </c>
      <c r="H95" s="456" t="s">
        <v>72</v>
      </c>
      <c r="I95" s="260" t="s">
        <v>73</v>
      </c>
      <c r="J95" s="260" t="s">
        <v>28</v>
      </c>
      <c r="K95" s="260" t="s">
        <v>74</v>
      </c>
      <c r="L95" s="22" t="s">
        <v>75</v>
      </c>
      <c r="M95" s="22" t="s">
        <v>76</v>
      </c>
      <c r="N95" s="22" t="s">
        <v>77</v>
      </c>
    </row>
    <row r="96" spans="1:14" ht="15" customHeight="1">
      <c r="A96" s="457"/>
      <c r="B96" s="260" t="s">
        <v>79</v>
      </c>
      <c r="C96" s="2"/>
      <c r="D96" s="2"/>
      <c r="E96" s="2"/>
      <c r="F96" s="2"/>
      <c r="G96" s="2"/>
      <c r="H96" s="457"/>
      <c r="I96" s="260" t="s">
        <v>79</v>
      </c>
      <c r="J96" s="2"/>
      <c r="K96" s="2"/>
      <c r="L96" s="2"/>
      <c r="M96" s="2"/>
      <c r="N96" s="2"/>
    </row>
    <row r="97" spans="1:14" ht="15" customHeight="1">
      <c r="A97" s="457"/>
      <c r="B97" s="260" t="s">
        <v>80</v>
      </c>
      <c r="C97" s="2"/>
      <c r="D97" s="2"/>
      <c r="E97" s="2"/>
      <c r="F97" s="2"/>
      <c r="G97" s="2"/>
      <c r="H97" s="457"/>
      <c r="I97" s="260" t="s">
        <v>80</v>
      </c>
      <c r="J97" s="2"/>
      <c r="K97" s="2"/>
      <c r="L97" s="2"/>
      <c r="M97" s="2"/>
      <c r="N97" s="2"/>
    </row>
    <row r="98" spans="1:14" ht="15" customHeight="1">
      <c r="A98" s="457"/>
      <c r="B98" s="22" t="s">
        <v>81</v>
      </c>
      <c r="C98" s="2"/>
      <c r="D98" s="2"/>
      <c r="E98" s="2"/>
      <c r="F98" s="2"/>
      <c r="G98" s="2"/>
      <c r="H98" s="457"/>
      <c r="I98" s="22" t="s">
        <v>81</v>
      </c>
      <c r="J98" s="2"/>
      <c r="K98" s="2"/>
      <c r="L98" s="2"/>
      <c r="M98" s="2"/>
      <c r="N98" s="2"/>
    </row>
    <row r="99" spans="1:14" ht="15" customHeight="1">
      <c r="A99" s="457"/>
      <c r="B99" s="22" t="s">
        <v>82</v>
      </c>
      <c r="C99" s="457"/>
      <c r="D99" s="457"/>
      <c r="E99" s="457"/>
      <c r="F99" s="457"/>
      <c r="G99" s="457"/>
      <c r="H99" s="457"/>
      <c r="I99" s="22" t="s">
        <v>85</v>
      </c>
      <c r="J99" s="457"/>
      <c r="K99" s="457"/>
      <c r="L99" s="457"/>
      <c r="M99" s="457"/>
      <c r="N99" s="457"/>
    </row>
    <row r="100" spans="1:14" s="56" customFormat="1" ht="25.5">
      <c r="A100" s="445" t="s">
        <v>48</v>
      </c>
      <c r="B100" s="445"/>
      <c r="C100" s="445"/>
      <c r="D100" s="445"/>
      <c r="E100" s="445"/>
      <c r="F100" s="445"/>
      <c r="G100" s="445"/>
      <c r="H100" s="445"/>
      <c r="I100" s="445"/>
      <c r="J100" s="445"/>
      <c r="K100" s="445"/>
      <c r="L100" s="445"/>
      <c r="M100" s="445"/>
      <c r="N100" s="445"/>
    </row>
    <row r="101" spans="1:14" s="86" customFormat="1" ht="7.5" customHeight="1">
      <c r="A101" s="85"/>
      <c r="B101" s="85"/>
      <c r="C101" s="85"/>
      <c r="D101" s="85"/>
      <c r="E101" s="85"/>
      <c r="F101" s="85"/>
      <c r="G101" s="85"/>
      <c r="H101" s="85"/>
      <c r="I101" s="85"/>
      <c r="J101" s="85"/>
      <c r="K101" s="85"/>
      <c r="L101" s="85"/>
      <c r="M101" s="85"/>
      <c r="N101" s="85"/>
    </row>
    <row r="102" spans="1:14" ht="13.5" customHeight="1">
      <c r="A102" s="446" t="s">
        <v>12</v>
      </c>
      <c r="B102" s="446"/>
      <c r="C102" s="446" t="s">
        <v>49</v>
      </c>
      <c r="D102" s="446"/>
      <c r="E102" s="447" t="s">
        <v>50</v>
      </c>
      <c r="F102" s="447"/>
      <c r="G102" s="446" t="s">
        <v>40</v>
      </c>
      <c r="H102" s="446"/>
      <c r="I102" s="446"/>
      <c r="J102" s="446"/>
      <c r="K102" s="446"/>
      <c r="L102" s="446" t="s">
        <v>13</v>
      </c>
      <c r="M102" s="446"/>
      <c r="N102" s="262" t="s">
        <v>29</v>
      </c>
    </row>
    <row r="103" spans="1:14" ht="26.25" customHeight="1">
      <c r="A103" s="439"/>
      <c r="B103" s="440"/>
      <c r="C103" s="441"/>
      <c r="D103" s="442"/>
      <c r="E103" s="443"/>
      <c r="F103" s="444"/>
      <c r="G103" s="443"/>
      <c r="H103" s="448"/>
      <c r="I103" s="448"/>
      <c r="J103" s="448"/>
      <c r="K103" s="444"/>
      <c r="L103" s="443"/>
      <c r="M103" s="444"/>
      <c r="N103" s="300" t="s">
        <v>444</v>
      </c>
    </row>
    <row r="104" spans="1:14" s="88" customFormat="1" ht="6" customHeight="1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</row>
    <row r="105" spans="1:14">
      <c r="A105" s="454" t="s">
        <v>51</v>
      </c>
      <c r="B105" s="454"/>
      <c r="C105" s="454"/>
      <c r="D105" s="455" t="s">
        <v>199</v>
      </c>
      <c r="E105" s="455"/>
      <c r="F105" s="451" t="s">
        <v>52</v>
      </c>
      <c r="G105" s="452"/>
      <c r="H105" s="452"/>
      <c r="I105" s="452"/>
      <c r="J105" s="452"/>
      <c r="K105" s="453"/>
      <c r="L105" s="450" t="s">
        <v>53</v>
      </c>
      <c r="M105" s="455" t="s">
        <v>200</v>
      </c>
      <c r="N105" s="455"/>
    </row>
    <row r="106" spans="1:14">
      <c r="A106" s="454"/>
      <c r="B106" s="454"/>
      <c r="C106" s="454"/>
      <c r="D106" s="455"/>
      <c r="E106" s="455"/>
      <c r="F106" s="454" t="s">
        <v>54</v>
      </c>
      <c r="G106" s="454"/>
      <c r="H106" s="454"/>
      <c r="I106" s="454" t="s">
        <v>55</v>
      </c>
      <c r="J106" s="454"/>
      <c r="K106" s="454"/>
      <c r="L106" s="454"/>
      <c r="M106" s="455"/>
      <c r="N106" s="455"/>
    </row>
    <row r="107" spans="1:14" s="1" customFormat="1" ht="24">
      <c r="A107" s="73" t="s">
        <v>56</v>
      </c>
      <c r="B107" s="73" t="s">
        <v>57</v>
      </c>
      <c r="C107" s="73" t="s">
        <v>58</v>
      </c>
      <c r="D107" s="87" t="s">
        <v>59</v>
      </c>
      <c r="E107" s="22" t="s">
        <v>60</v>
      </c>
      <c r="F107" s="22" t="s">
        <v>61</v>
      </c>
      <c r="G107" s="22" t="s">
        <v>62</v>
      </c>
      <c r="H107" s="87" t="s">
        <v>63</v>
      </c>
      <c r="I107" s="22" t="s">
        <v>64</v>
      </c>
      <c r="J107" s="22" t="s">
        <v>62</v>
      </c>
      <c r="K107" s="87" t="s">
        <v>63</v>
      </c>
      <c r="L107" s="454"/>
      <c r="M107" s="87" t="s">
        <v>59</v>
      </c>
      <c r="N107" s="22" t="s">
        <v>60</v>
      </c>
    </row>
    <row r="108" spans="1:14" ht="15" customHeight="1">
      <c r="A108" s="261"/>
      <c r="B108" s="11"/>
      <c r="C108" s="261"/>
      <c r="D108" s="8"/>
      <c r="E108" s="12" t="e">
        <f>D108/$D$12</f>
        <v>#DIV/0!</v>
      </c>
      <c r="F108" s="8"/>
      <c r="G108" s="12"/>
      <c r="H108" s="8"/>
      <c r="I108" s="8"/>
      <c r="J108" s="8"/>
      <c r="K108" s="13"/>
      <c r="L108" s="14"/>
      <c r="M108" s="8"/>
      <c r="N108" s="13" t="e">
        <f>M108/$M$12</f>
        <v>#DIV/0!</v>
      </c>
    </row>
    <row r="109" spans="1:14" ht="15" customHeight="1">
      <c r="A109" s="261"/>
      <c r="B109" s="11"/>
      <c r="C109" s="261"/>
      <c r="D109" s="8"/>
      <c r="E109" s="12" t="e">
        <f>D109/$D$12</f>
        <v>#DIV/0!</v>
      </c>
      <c r="F109" s="8"/>
      <c r="G109" s="12"/>
      <c r="H109" s="8"/>
      <c r="I109" s="8"/>
      <c r="J109" s="8"/>
      <c r="K109" s="13"/>
      <c r="L109" s="14"/>
      <c r="M109" s="8"/>
      <c r="N109" s="13" t="e">
        <f>M109/$M$12</f>
        <v>#DIV/0!</v>
      </c>
    </row>
    <row r="110" spans="1:14" ht="15" customHeight="1">
      <c r="A110" s="261"/>
      <c r="B110" s="11"/>
      <c r="C110" s="261"/>
      <c r="D110" s="8"/>
      <c r="E110" s="12" t="e">
        <f>D110/$D$12</f>
        <v>#DIV/0!</v>
      </c>
      <c r="F110" s="8"/>
      <c r="G110" s="12"/>
      <c r="H110" s="8"/>
      <c r="I110" s="8"/>
      <c r="J110" s="8"/>
      <c r="K110" s="13"/>
      <c r="L110" s="14"/>
      <c r="M110" s="8"/>
      <c r="N110" s="13" t="e">
        <f>M110/$M$12</f>
        <v>#DIV/0!</v>
      </c>
    </row>
    <row r="111" spans="1:14" ht="15" customHeight="1" thickBot="1">
      <c r="A111" s="91" t="s">
        <v>28</v>
      </c>
      <c r="B111" s="92"/>
      <c r="C111" s="93"/>
      <c r="D111" s="94">
        <f>SUM(D108:D110)</f>
        <v>0</v>
      </c>
      <c r="E111" s="94" t="e">
        <f t="shared" ref="E111:K111" si="5">SUM(E108:E110)</f>
        <v>#DIV/0!</v>
      </c>
      <c r="F111" s="94">
        <f t="shared" si="5"/>
        <v>0</v>
      </c>
      <c r="G111" s="94">
        <f t="shared" si="5"/>
        <v>0</v>
      </c>
      <c r="H111" s="94">
        <f t="shared" si="5"/>
        <v>0</v>
      </c>
      <c r="I111" s="94">
        <f t="shared" si="5"/>
        <v>0</v>
      </c>
      <c r="J111" s="94">
        <f t="shared" si="5"/>
        <v>0</v>
      </c>
      <c r="K111" s="94">
        <f t="shared" si="5"/>
        <v>0</v>
      </c>
      <c r="L111" s="94"/>
      <c r="M111" s="94">
        <f t="shared" ref="M111:N111" si="6">SUM(M108:M110)</f>
        <v>0</v>
      </c>
      <c r="N111" s="95" t="e">
        <f t="shared" si="6"/>
        <v>#DIV/0!</v>
      </c>
    </row>
    <row r="112" spans="1:14" ht="6" customHeight="1">
      <c r="A112" s="15"/>
      <c r="B112" s="16"/>
      <c r="C112" s="15"/>
      <c r="D112" s="10"/>
      <c r="E112" s="17"/>
      <c r="F112" s="10"/>
      <c r="G112" s="17"/>
      <c r="H112" s="10"/>
      <c r="I112" s="17"/>
      <c r="J112" s="10"/>
      <c r="K112" s="18"/>
      <c r="L112" s="18"/>
      <c r="M112" s="10"/>
      <c r="N112" s="18"/>
    </row>
    <row r="113" spans="1:14" s="56" customFormat="1" ht="21" customHeight="1">
      <c r="A113" s="449" t="s">
        <v>201</v>
      </c>
      <c r="B113" s="449"/>
      <c r="C113" s="449"/>
      <c r="D113" s="449"/>
      <c r="E113" s="449"/>
      <c r="F113" s="449"/>
      <c r="G113" s="449"/>
      <c r="H113" s="449"/>
      <c r="I113" s="449"/>
      <c r="J113" s="449"/>
      <c r="K113" s="449"/>
      <c r="L113" s="449"/>
      <c r="M113" s="449"/>
      <c r="N113" s="449"/>
    </row>
    <row r="114" spans="1:14" ht="5.25" customHeight="1">
      <c r="A114" s="15"/>
      <c r="B114" s="16"/>
      <c r="C114" s="15"/>
      <c r="D114" s="10"/>
      <c r="E114" s="17"/>
      <c r="F114" s="10"/>
      <c r="G114" s="17"/>
      <c r="H114" s="10"/>
      <c r="I114" s="17"/>
      <c r="J114" s="10"/>
      <c r="K114" s="17"/>
      <c r="L114" s="17"/>
      <c r="M114" s="10"/>
      <c r="N114" s="17"/>
    </row>
    <row r="115" spans="1:14">
      <c r="A115" s="450" t="s">
        <v>65</v>
      </c>
      <c r="B115" s="450"/>
      <c r="C115" s="450"/>
      <c r="D115" s="450" t="s">
        <v>66</v>
      </c>
      <c r="E115" s="451" t="s">
        <v>67</v>
      </c>
      <c r="F115" s="452"/>
      <c r="G115" s="453"/>
      <c r="H115" s="450" t="s">
        <v>65</v>
      </c>
      <c r="I115" s="450"/>
      <c r="J115" s="450"/>
      <c r="K115" s="450" t="s">
        <v>66</v>
      </c>
      <c r="L115" s="451" t="s">
        <v>67</v>
      </c>
      <c r="M115" s="452"/>
      <c r="N115" s="453"/>
    </row>
    <row r="116" spans="1:14" s="1" customFormat="1" ht="24">
      <c r="A116" s="73" t="s">
        <v>56</v>
      </c>
      <c r="B116" s="73" t="s">
        <v>57</v>
      </c>
      <c r="C116" s="260" t="s">
        <v>68</v>
      </c>
      <c r="D116" s="450"/>
      <c r="E116" s="260" t="s">
        <v>28</v>
      </c>
      <c r="F116" s="260" t="s">
        <v>69</v>
      </c>
      <c r="G116" s="260" t="s">
        <v>70</v>
      </c>
      <c r="H116" s="73" t="s">
        <v>56</v>
      </c>
      <c r="I116" s="73" t="s">
        <v>57</v>
      </c>
      <c r="J116" s="260" t="s">
        <v>68</v>
      </c>
      <c r="K116" s="450"/>
      <c r="L116" s="260" t="s">
        <v>28</v>
      </c>
      <c r="M116" s="260" t="s">
        <v>69</v>
      </c>
      <c r="N116" s="260" t="s">
        <v>70</v>
      </c>
    </row>
    <row r="117" spans="1:14" ht="15" customHeight="1">
      <c r="A117" s="261"/>
      <c r="B117" s="261"/>
      <c r="C117" s="4"/>
      <c r="D117" s="262"/>
      <c r="E117" s="4"/>
      <c r="F117" s="4"/>
      <c r="G117" s="4"/>
      <c r="H117" s="261"/>
      <c r="I117" s="261"/>
      <c r="J117" s="4"/>
      <c r="K117" s="262"/>
      <c r="L117" s="4"/>
      <c r="M117" s="4"/>
      <c r="N117" s="4"/>
    </row>
    <row r="118" spans="1:14" ht="15" customHeight="1">
      <c r="A118" s="261"/>
      <c r="B118" s="261"/>
      <c r="C118" s="4"/>
      <c r="D118" s="262"/>
      <c r="E118" s="4"/>
      <c r="F118" s="4"/>
      <c r="G118" s="4"/>
      <c r="H118" s="261"/>
      <c r="I118" s="261"/>
      <c r="J118" s="4"/>
      <c r="K118" s="262"/>
      <c r="L118" s="4"/>
      <c r="M118" s="4"/>
      <c r="N118" s="4"/>
    </row>
    <row r="119" spans="1:14" ht="1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</row>
    <row r="120" spans="1:14" ht="1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</row>
    <row r="121" spans="1:14" ht="6" customHeight="1">
      <c r="A121" s="89"/>
      <c r="B121" s="89"/>
      <c r="C121" s="89"/>
      <c r="D121" s="89"/>
      <c r="E121" s="89"/>
      <c r="F121" s="89"/>
      <c r="G121" s="89"/>
      <c r="H121" s="89"/>
      <c r="I121" s="89"/>
      <c r="J121" s="89"/>
      <c r="K121" s="89"/>
      <c r="L121" s="89"/>
      <c r="M121" s="89"/>
      <c r="N121" s="89"/>
    </row>
    <row r="122" spans="1:14" ht="15.75" customHeight="1">
      <c r="A122" s="458" t="s">
        <v>71</v>
      </c>
      <c r="B122" s="459"/>
      <c r="C122" s="459"/>
      <c r="D122" s="459"/>
      <c r="E122" s="459"/>
      <c r="F122" s="459"/>
      <c r="G122" s="459"/>
      <c r="H122" s="459"/>
      <c r="I122" s="459"/>
      <c r="J122" s="459"/>
      <c r="K122" s="459"/>
      <c r="L122" s="459"/>
      <c r="M122" s="459"/>
      <c r="N122" s="460"/>
    </row>
    <row r="123" spans="1:14" ht="20.100000000000001" customHeight="1">
      <c r="A123" s="456" t="s">
        <v>72</v>
      </c>
      <c r="B123" s="260" t="s">
        <v>73</v>
      </c>
      <c r="C123" s="260" t="s">
        <v>28</v>
      </c>
      <c r="D123" s="260" t="s">
        <v>74</v>
      </c>
      <c r="E123" s="22" t="s">
        <v>75</v>
      </c>
      <c r="F123" s="22" t="s">
        <v>76</v>
      </c>
      <c r="G123" s="22" t="s">
        <v>77</v>
      </c>
      <c r="H123" s="456" t="s">
        <v>72</v>
      </c>
      <c r="I123" s="260" t="s">
        <v>78</v>
      </c>
      <c r="J123" s="260" t="s">
        <v>28</v>
      </c>
      <c r="K123" s="260" t="s">
        <v>74</v>
      </c>
      <c r="L123" s="22" t="s">
        <v>75</v>
      </c>
      <c r="M123" s="22" t="s">
        <v>76</v>
      </c>
      <c r="N123" s="22" t="s">
        <v>77</v>
      </c>
    </row>
    <row r="124" spans="1:14" ht="15" customHeight="1">
      <c r="A124" s="457"/>
      <c r="B124" s="260" t="s">
        <v>79</v>
      </c>
      <c r="C124" s="2"/>
      <c r="D124" s="2"/>
      <c r="E124" s="2"/>
      <c r="F124" s="2"/>
      <c r="G124" s="2"/>
      <c r="H124" s="457"/>
      <c r="I124" s="260" t="s">
        <v>79</v>
      </c>
      <c r="J124" s="2"/>
      <c r="K124" s="2"/>
      <c r="L124" s="2"/>
      <c r="M124" s="2"/>
      <c r="N124" s="2"/>
    </row>
    <row r="125" spans="1:14" ht="15" customHeight="1">
      <c r="A125" s="457"/>
      <c r="B125" s="260" t="s">
        <v>80</v>
      </c>
      <c r="C125" s="2"/>
      <c r="D125" s="2"/>
      <c r="E125" s="2"/>
      <c r="F125" s="2"/>
      <c r="G125" s="2"/>
      <c r="H125" s="457"/>
      <c r="I125" s="260" t="s">
        <v>80</v>
      </c>
      <c r="J125" s="2"/>
      <c r="K125" s="2"/>
      <c r="L125" s="2"/>
      <c r="M125" s="2"/>
      <c r="N125" s="2"/>
    </row>
    <row r="126" spans="1:14" ht="15" customHeight="1">
      <c r="A126" s="457"/>
      <c r="B126" s="22" t="s">
        <v>81</v>
      </c>
      <c r="C126" s="2"/>
      <c r="D126" s="2"/>
      <c r="E126" s="2"/>
      <c r="F126" s="2"/>
      <c r="G126" s="2"/>
      <c r="H126" s="457"/>
      <c r="I126" s="22" t="s">
        <v>81</v>
      </c>
      <c r="J126" s="2"/>
      <c r="K126" s="2"/>
      <c r="L126" s="2"/>
      <c r="M126" s="2"/>
      <c r="N126" s="2"/>
    </row>
    <row r="127" spans="1:14" ht="15" customHeight="1">
      <c r="A127" s="457"/>
      <c r="B127" s="22" t="s">
        <v>82</v>
      </c>
      <c r="C127" s="457"/>
      <c r="D127" s="457"/>
      <c r="E127" s="457"/>
      <c r="F127" s="457"/>
      <c r="G127" s="457"/>
      <c r="H127" s="457"/>
      <c r="I127" s="22" t="s">
        <v>83</v>
      </c>
      <c r="J127" s="457"/>
      <c r="K127" s="457"/>
      <c r="L127" s="457"/>
      <c r="M127" s="457"/>
      <c r="N127" s="457"/>
    </row>
    <row r="128" spans="1:14" ht="20.100000000000001" customHeight="1">
      <c r="A128" s="456" t="s">
        <v>72</v>
      </c>
      <c r="B128" s="260" t="s">
        <v>84</v>
      </c>
      <c r="C128" s="260" t="s">
        <v>28</v>
      </c>
      <c r="D128" s="260" t="s">
        <v>74</v>
      </c>
      <c r="E128" s="22" t="s">
        <v>75</v>
      </c>
      <c r="F128" s="22" t="s">
        <v>76</v>
      </c>
      <c r="G128" s="22" t="s">
        <v>77</v>
      </c>
      <c r="H128" s="456" t="s">
        <v>72</v>
      </c>
      <c r="I128" s="260" t="s">
        <v>73</v>
      </c>
      <c r="J128" s="260" t="s">
        <v>28</v>
      </c>
      <c r="K128" s="260" t="s">
        <v>74</v>
      </c>
      <c r="L128" s="22" t="s">
        <v>75</v>
      </c>
      <c r="M128" s="22" t="s">
        <v>76</v>
      </c>
      <c r="N128" s="22" t="s">
        <v>77</v>
      </c>
    </row>
    <row r="129" spans="1:14" ht="15" customHeight="1">
      <c r="A129" s="457"/>
      <c r="B129" s="260" t="s">
        <v>79</v>
      </c>
      <c r="C129" s="2"/>
      <c r="D129" s="2"/>
      <c r="E129" s="2"/>
      <c r="F129" s="2"/>
      <c r="G129" s="2"/>
      <c r="H129" s="457"/>
      <c r="I129" s="260" t="s">
        <v>79</v>
      </c>
      <c r="J129" s="2"/>
      <c r="K129" s="2"/>
      <c r="L129" s="2"/>
      <c r="M129" s="2"/>
      <c r="N129" s="2"/>
    </row>
    <row r="130" spans="1:14" ht="15" customHeight="1">
      <c r="A130" s="457"/>
      <c r="B130" s="260" t="s">
        <v>80</v>
      </c>
      <c r="C130" s="2"/>
      <c r="D130" s="2"/>
      <c r="E130" s="2"/>
      <c r="F130" s="2"/>
      <c r="G130" s="2"/>
      <c r="H130" s="457"/>
      <c r="I130" s="260" t="s">
        <v>80</v>
      </c>
      <c r="J130" s="2"/>
      <c r="K130" s="2"/>
      <c r="L130" s="2"/>
      <c r="M130" s="2"/>
      <c r="N130" s="2"/>
    </row>
    <row r="131" spans="1:14" ht="15" customHeight="1">
      <c r="A131" s="457"/>
      <c r="B131" s="22" t="s">
        <v>81</v>
      </c>
      <c r="C131" s="2"/>
      <c r="D131" s="2"/>
      <c r="E131" s="2"/>
      <c r="F131" s="2"/>
      <c r="G131" s="2"/>
      <c r="H131" s="457"/>
      <c r="I131" s="22" t="s">
        <v>81</v>
      </c>
      <c r="J131" s="2"/>
      <c r="K131" s="2"/>
      <c r="L131" s="2"/>
      <c r="M131" s="2"/>
      <c r="N131" s="2"/>
    </row>
    <row r="132" spans="1:14" ht="15" customHeight="1">
      <c r="A132" s="457"/>
      <c r="B132" s="22" t="s">
        <v>82</v>
      </c>
      <c r="C132" s="457"/>
      <c r="D132" s="457"/>
      <c r="E132" s="457"/>
      <c r="F132" s="457"/>
      <c r="G132" s="457"/>
      <c r="H132" s="457"/>
      <c r="I132" s="22" t="s">
        <v>85</v>
      </c>
      <c r="J132" s="457"/>
      <c r="K132" s="457"/>
      <c r="L132" s="457"/>
      <c r="M132" s="457"/>
      <c r="N132" s="457"/>
    </row>
    <row r="133" spans="1:14" s="56" customFormat="1" ht="25.5">
      <c r="A133" s="445" t="s">
        <v>48</v>
      </c>
      <c r="B133" s="445"/>
      <c r="C133" s="445"/>
      <c r="D133" s="445"/>
      <c r="E133" s="445"/>
      <c r="F133" s="445"/>
      <c r="G133" s="445"/>
      <c r="H133" s="445"/>
      <c r="I133" s="445"/>
      <c r="J133" s="445"/>
      <c r="K133" s="445"/>
      <c r="L133" s="445"/>
      <c r="M133" s="445"/>
      <c r="N133" s="445"/>
    </row>
    <row r="134" spans="1:14" s="86" customFormat="1" ht="7.5" customHeight="1">
      <c r="A134" s="85"/>
      <c r="B134" s="85"/>
      <c r="C134" s="85"/>
      <c r="D134" s="85"/>
      <c r="E134" s="85"/>
      <c r="F134" s="85"/>
      <c r="G134" s="85"/>
      <c r="H134" s="85"/>
      <c r="I134" s="85"/>
      <c r="J134" s="85"/>
      <c r="K134" s="85"/>
      <c r="L134" s="85"/>
      <c r="M134" s="85"/>
      <c r="N134" s="85"/>
    </row>
    <row r="135" spans="1:14" ht="13.5" customHeight="1">
      <c r="A135" s="446" t="s">
        <v>12</v>
      </c>
      <c r="B135" s="446"/>
      <c r="C135" s="446" t="s">
        <v>49</v>
      </c>
      <c r="D135" s="446"/>
      <c r="E135" s="447" t="s">
        <v>50</v>
      </c>
      <c r="F135" s="447"/>
      <c r="G135" s="446" t="s">
        <v>40</v>
      </c>
      <c r="H135" s="446"/>
      <c r="I135" s="446"/>
      <c r="J135" s="446"/>
      <c r="K135" s="446"/>
      <c r="L135" s="446" t="s">
        <v>13</v>
      </c>
      <c r="M135" s="446"/>
      <c r="N135" s="262" t="s">
        <v>29</v>
      </c>
    </row>
    <row r="136" spans="1:14" ht="26.25" customHeight="1">
      <c r="A136" s="439"/>
      <c r="B136" s="440"/>
      <c r="C136" s="441"/>
      <c r="D136" s="442"/>
      <c r="E136" s="443"/>
      <c r="F136" s="444"/>
      <c r="G136" s="443"/>
      <c r="H136" s="448"/>
      <c r="I136" s="448"/>
      <c r="J136" s="448"/>
      <c r="K136" s="444"/>
      <c r="L136" s="443"/>
      <c r="M136" s="444"/>
      <c r="N136" s="262" t="s">
        <v>461</v>
      </c>
    </row>
    <row r="137" spans="1:14" s="88" customFormat="1" ht="6" customHeight="1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</row>
    <row r="138" spans="1:14">
      <c r="A138" s="454" t="s">
        <v>51</v>
      </c>
      <c r="B138" s="454"/>
      <c r="C138" s="454"/>
      <c r="D138" s="455" t="s">
        <v>199</v>
      </c>
      <c r="E138" s="455"/>
      <c r="F138" s="451" t="s">
        <v>52</v>
      </c>
      <c r="G138" s="452"/>
      <c r="H138" s="452"/>
      <c r="I138" s="452"/>
      <c r="J138" s="452"/>
      <c r="K138" s="453"/>
      <c r="L138" s="450" t="s">
        <v>53</v>
      </c>
      <c r="M138" s="455" t="s">
        <v>200</v>
      </c>
      <c r="N138" s="455"/>
    </row>
    <row r="139" spans="1:14">
      <c r="A139" s="454"/>
      <c r="B139" s="454"/>
      <c r="C139" s="454"/>
      <c r="D139" s="455"/>
      <c r="E139" s="455"/>
      <c r="F139" s="454" t="s">
        <v>54</v>
      </c>
      <c r="G139" s="454"/>
      <c r="H139" s="454"/>
      <c r="I139" s="454" t="s">
        <v>55</v>
      </c>
      <c r="J139" s="454"/>
      <c r="K139" s="454"/>
      <c r="L139" s="454"/>
      <c r="M139" s="455"/>
      <c r="N139" s="455"/>
    </row>
    <row r="140" spans="1:14" s="1" customFormat="1" ht="24">
      <c r="A140" s="73" t="s">
        <v>56</v>
      </c>
      <c r="B140" s="73" t="s">
        <v>57</v>
      </c>
      <c r="C140" s="73" t="s">
        <v>58</v>
      </c>
      <c r="D140" s="87" t="s">
        <v>59</v>
      </c>
      <c r="E140" s="22" t="s">
        <v>60</v>
      </c>
      <c r="F140" s="22" t="s">
        <v>61</v>
      </c>
      <c r="G140" s="22" t="s">
        <v>62</v>
      </c>
      <c r="H140" s="87" t="s">
        <v>63</v>
      </c>
      <c r="I140" s="22" t="s">
        <v>64</v>
      </c>
      <c r="J140" s="22" t="s">
        <v>62</v>
      </c>
      <c r="K140" s="87" t="s">
        <v>63</v>
      </c>
      <c r="L140" s="454"/>
      <c r="M140" s="87" t="s">
        <v>59</v>
      </c>
      <c r="N140" s="22" t="s">
        <v>60</v>
      </c>
    </row>
    <row r="141" spans="1:14" ht="15" customHeight="1">
      <c r="A141" s="261"/>
      <c r="B141" s="11"/>
      <c r="C141" s="261"/>
      <c r="D141" s="8"/>
      <c r="E141" s="12" t="e">
        <f>D141/$D$12</f>
        <v>#DIV/0!</v>
      </c>
      <c r="F141" s="8"/>
      <c r="G141" s="12"/>
      <c r="H141" s="8"/>
      <c r="I141" s="8"/>
      <c r="J141" s="8"/>
      <c r="K141" s="13"/>
      <c r="L141" s="14"/>
      <c r="M141" s="8"/>
      <c r="N141" s="13" t="e">
        <f>M141/$M$12</f>
        <v>#DIV/0!</v>
      </c>
    </row>
    <row r="142" spans="1:14" ht="15" customHeight="1">
      <c r="A142" s="261"/>
      <c r="B142" s="11"/>
      <c r="C142" s="261"/>
      <c r="D142" s="8"/>
      <c r="E142" s="12" t="e">
        <f>D142/$D$12</f>
        <v>#DIV/0!</v>
      </c>
      <c r="F142" s="8"/>
      <c r="G142" s="12"/>
      <c r="H142" s="8"/>
      <c r="I142" s="8"/>
      <c r="J142" s="8"/>
      <c r="K142" s="13"/>
      <c r="L142" s="14"/>
      <c r="M142" s="8"/>
      <c r="N142" s="13" t="e">
        <f>M142/$M$12</f>
        <v>#DIV/0!</v>
      </c>
    </row>
    <row r="143" spans="1:14" ht="15" customHeight="1">
      <c r="A143" s="261"/>
      <c r="B143" s="11"/>
      <c r="C143" s="261"/>
      <c r="D143" s="8"/>
      <c r="E143" s="12" t="e">
        <f>D143/$D$12</f>
        <v>#DIV/0!</v>
      </c>
      <c r="F143" s="8"/>
      <c r="G143" s="12"/>
      <c r="H143" s="8"/>
      <c r="I143" s="8"/>
      <c r="J143" s="8"/>
      <c r="K143" s="13"/>
      <c r="L143" s="14"/>
      <c r="M143" s="8"/>
      <c r="N143" s="13" t="e">
        <f>M143/$M$12</f>
        <v>#DIV/0!</v>
      </c>
    </row>
    <row r="144" spans="1:14" ht="15" customHeight="1" thickBot="1">
      <c r="A144" s="91" t="s">
        <v>28</v>
      </c>
      <c r="B144" s="92"/>
      <c r="C144" s="93"/>
      <c r="D144" s="94">
        <f>SUM(D141:D143)</f>
        <v>0</v>
      </c>
      <c r="E144" s="94" t="e">
        <f t="shared" ref="E144:K144" si="7">SUM(E141:E143)</f>
        <v>#DIV/0!</v>
      </c>
      <c r="F144" s="94">
        <f t="shared" si="7"/>
        <v>0</v>
      </c>
      <c r="G144" s="94">
        <f t="shared" si="7"/>
        <v>0</v>
      </c>
      <c r="H144" s="94">
        <f t="shared" si="7"/>
        <v>0</v>
      </c>
      <c r="I144" s="94">
        <f t="shared" si="7"/>
        <v>0</v>
      </c>
      <c r="J144" s="94">
        <f t="shared" si="7"/>
        <v>0</v>
      </c>
      <c r="K144" s="94">
        <f t="shared" si="7"/>
        <v>0</v>
      </c>
      <c r="L144" s="94"/>
      <c r="M144" s="94">
        <f t="shared" ref="M144:N144" si="8">SUM(M141:M143)</f>
        <v>0</v>
      </c>
      <c r="N144" s="95" t="e">
        <f t="shared" si="8"/>
        <v>#DIV/0!</v>
      </c>
    </row>
    <row r="145" spans="1:14" ht="6" customHeight="1">
      <c r="A145" s="15"/>
      <c r="B145" s="16"/>
      <c r="C145" s="15"/>
      <c r="D145" s="10"/>
      <c r="E145" s="17"/>
      <c r="F145" s="10"/>
      <c r="G145" s="17"/>
      <c r="H145" s="10"/>
      <c r="I145" s="17"/>
      <c r="J145" s="10"/>
      <c r="K145" s="18"/>
      <c r="L145" s="18"/>
      <c r="M145" s="10"/>
      <c r="N145" s="18"/>
    </row>
    <row r="146" spans="1:14" s="56" customFormat="1" ht="21" customHeight="1">
      <c r="A146" s="449" t="s">
        <v>201</v>
      </c>
      <c r="B146" s="449"/>
      <c r="C146" s="449"/>
      <c r="D146" s="449"/>
      <c r="E146" s="449"/>
      <c r="F146" s="449"/>
      <c r="G146" s="449"/>
      <c r="H146" s="449"/>
      <c r="I146" s="449"/>
      <c r="J146" s="449"/>
      <c r="K146" s="449"/>
      <c r="L146" s="449"/>
      <c r="M146" s="449"/>
      <c r="N146" s="449"/>
    </row>
    <row r="147" spans="1:14" ht="5.25" customHeight="1">
      <c r="A147" s="15"/>
      <c r="B147" s="16"/>
      <c r="C147" s="15"/>
      <c r="D147" s="10"/>
      <c r="E147" s="17"/>
      <c r="F147" s="10"/>
      <c r="G147" s="17"/>
      <c r="H147" s="10"/>
      <c r="I147" s="17"/>
      <c r="J147" s="10"/>
      <c r="K147" s="17"/>
      <c r="L147" s="17"/>
      <c r="M147" s="10"/>
      <c r="N147" s="17"/>
    </row>
    <row r="148" spans="1:14">
      <c r="A148" s="450" t="s">
        <v>65</v>
      </c>
      <c r="B148" s="450"/>
      <c r="C148" s="450"/>
      <c r="D148" s="450" t="s">
        <v>66</v>
      </c>
      <c r="E148" s="451" t="s">
        <v>67</v>
      </c>
      <c r="F148" s="452"/>
      <c r="G148" s="453"/>
      <c r="H148" s="450" t="s">
        <v>65</v>
      </c>
      <c r="I148" s="450"/>
      <c r="J148" s="450"/>
      <c r="K148" s="450" t="s">
        <v>66</v>
      </c>
      <c r="L148" s="451" t="s">
        <v>67</v>
      </c>
      <c r="M148" s="452"/>
      <c r="N148" s="453"/>
    </row>
    <row r="149" spans="1:14" s="1" customFormat="1" ht="24">
      <c r="A149" s="73" t="s">
        <v>56</v>
      </c>
      <c r="B149" s="73" t="s">
        <v>57</v>
      </c>
      <c r="C149" s="260" t="s">
        <v>68</v>
      </c>
      <c r="D149" s="450"/>
      <c r="E149" s="260" t="s">
        <v>28</v>
      </c>
      <c r="F149" s="260" t="s">
        <v>69</v>
      </c>
      <c r="G149" s="260" t="s">
        <v>70</v>
      </c>
      <c r="H149" s="73" t="s">
        <v>56</v>
      </c>
      <c r="I149" s="73" t="s">
        <v>57</v>
      </c>
      <c r="J149" s="260" t="s">
        <v>68</v>
      </c>
      <c r="K149" s="450"/>
      <c r="L149" s="260" t="s">
        <v>28</v>
      </c>
      <c r="M149" s="260" t="s">
        <v>69</v>
      </c>
      <c r="N149" s="260" t="s">
        <v>70</v>
      </c>
    </row>
    <row r="150" spans="1:14" ht="15" customHeight="1">
      <c r="A150" s="261"/>
      <c r="B150" s="261"/>
      <c r="C150" s="4"/>
      <c r="D150" s="262"/>
      <c r="E150" s="4"/>
      <c r="F150" s="4"/>
      <c r="G150" s="4"/>
      <c r="H150" s="261"/>
      <c r="I150" s="261"/>
      <c r="J150" s="4"/>
      <c r="K150" s="262"/>
      <c r="L150" s="4"/>
      <c r="M150" s="4"/>
      <c r="N150" s="4"/>
    </row>
    <row r="151" spans="1:14" ht="15" customHeight="1">
      <c r="A151" s="261"/>
      <c r="B151" s="261"/>
      <c r="C151" s="4"/>
      <c r="D151" s="262"/>
      <c r="E151" s="4"/>
      <c r="F151" s="4"/>
      <c r="G151" s="4"/>
      <c r="H151" s="261"/>
      <c r="I151" s="261"/>
      <c r="J151" s="4"/>
      <c r="K151" s="262"/>
      <c r="L151" s="4"/>
      <c r="M151" s="4"/>
      <c r="N151" s="4"/>
    </row>
    <row r="152" spans="1:14" ht="1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</row>
    <row r="153" spans="1:14" ht="1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</row>
    <row r="154" spans="1:14" ht="6" customHeight="1">
      <c r="A154" s="89"/>
      <c r="B154" s="89"/>
      <c r="C154" s="89"/>
      <c r="D154" s="89"/>
      <c r="E154" s="89"/>
      <c r="F154" s="89"/>
      <c r="G154" s="89"/>
      <c r="H154" s="89"/>
      <c r="I154" s="89"/>
      <c r="J154" s="89"/>
      <c r="K154" s="89"/>
      <c r="L154" s="89"/>
      <c r="M154" s="89"/>
      <c r="N154" s="89"/>
    </row>
    <row r="155" spans="1:14" ht="15.75" customHeight="1">
      <c r="A155" s="458" t="s">
        <v>71</v>
      </c>
      <c r="B155" s="459"/>
      <c r="C155" s="459"/>
      <c r="D155" s="459"/>
      <c r="E155" s="459"/>
      <c r="F155" s="459"/>
      <c r="G155" s="459"/>
      <c r="H155" s="459"/>
      <c r="I155" s="459"/>
      <c r="J155" s="459"/>
      <c r="K155" s="459"/>
      <c r="L155" s="459"/>
      <c r="M155" s="459"/>
      <c r="N155" s="460"/>
    </row>
    <row r="156" spans="1:14" ht="20.100000000000001" customHeight="1">
      <c r="A156" s="456" t="s">
        <v>72</v>
      </c>
      <c r="B156" s="260" t="s">
        <v>73</v>
      </c>
      <c r="C156" s="260" t="s">
        <v>28</v>
      </c>
      <c r="D156" s="260" t="s">
        <v>74</v>
      </c>
      <c r="E156" s="22" t="s">
        <v>75</v>
      </c>
      <c r="F156" s="22" t="s">
        <v>76</v>
      </c>
      <c r="G156" s="22" t="s">
        <v>77</v>
      </c>
      <c r="H156" s="456" t="s">
        <v>72</v>
      </c>
      <c r="I156" s="260" t="s">
        <v>78</v>
      </c>
      <c r="J156" s="260" t="s">
        <v>28</v>
      </c>
      <c r="K156" s="260" t="s">
        <v>74</v>
      </c>
      <c r="L156" s="22" t="s">
        <v>75</v>
      </c>
      <c r="M156" s="22" t="s">
        <v>76</v>
      </c>
      <c r="N156" s="22" t="s">
        <v>77</v>
      </c>
    </row>
    <row r="157" spans="1:14" ht="15" customHeight="1">
      <c r="A157" s="457"/>
      <c r="B157" s="260" t="s">
        <v>79</v>
      </c>
      <c r="C157" s="2"/>
      <c r="D157" s="2"/>
      <c r="E157" s="2"/>
      <c r="F157" s="2"/>
      <c r="G157" s="2"/>
      <c r="H157" s="457"/>
      <c r="I157" s="260" t="s">
        <v>79</v>
      </c>
      <c r="J157" s="2"/>
      <c r="K157" s="2"/>
      <c r="L157" s="2"/>
      <c r="M157" s="2"/>
      <c r="N157" s="2"/>
    </row>
    <row r="158" spans="1:14" ht="15" customHeight="1">
      <c r="A158" s="457"/>
      <c r="B158" s="260" t="s">
        <v>80</v>
      </c>
      <c r="C158" s="2"/>
      <c r="D158" s="2"/>
      <c r="E158" s="2"/>
      <c r="F158" s="2"/>
      <c r="G158" s="2"/>
      <c r="H158" s="457"/>
      <c r="I158" s="260" t="s">
        <v>80</v>
      </c>
      <c r="J158" s="2"/>
      <c r="K158" s="2"/>
      <c r="L158" s="2"/>
      <c r="M158" s="2"/>
      <c r="N158" s="2"/>
    </row>
    <row r="159" spans="1:14" ht="15" customHeight="1">
      <c r="A159" s="457"/>
      <c r="B159" s="22" t="s">
        <v>81</v>
      </c>
      <c r="C159" s="2"/>
      <c r="D159" s="2"/>
      <c r="E159" s="2"/>
      <c r="F159" s="2"/>
      <c r="G159" s="2"/>
      <c r="H159" s="457"/>
      <c r="I159" s="22" t="s">
        <v>81</v>
      </c>
      <c r="J159" s="2"/>
      <c r="K159" s="2"/>
      <c r="L159" s="2"/>
      <c r="M159" s="2"/>
      <c r="N159" s="2"/>
    </row>
    <row r="160" spans="1:14" ht="15" customHeight="1">
      <c r="A160" s="457"/>
      <c r="B160" s="22" t="s">
        <v>82</v>
      </c>
      <c r="C160" s="457"/>
      <c r="D160" s="457"/>
      <c r="E160" s="457"/>
      <c r="F160" s="457"/>
      <c r="G160" s="457"/>
      <c r="H160" s="457"/>
      <c r="I160" s="22" t="s">
        <v>83</v>
      </c>
      <c r="J160" s="457"/>
      <c r="K160" s="457"/>
      <c r="L160" s="457"/>
      <c r="M160" s="457"/>
      <c r="N160" s="457"/>
    </row>
    <row r="161" spans="1:14" ht="20.100000000000001" customHeight="1">
      <c r="A161" s="456" t="s">
        <v>72</v>
      </c>
      <c r="B161" s="260" t="s">
        <v>84</v>
      </c>
      <c r="C161" s="260" t="s">
        <v>28</v>
      </c>
      <c r="D161" s="260" t="s">
        <v>74</v>
      </c>
      <c r="E161" s="22" t="s">
        <v>75</v>
      </c>
      <c r="F161" s="22" t="s">
        <v>76</v>
      </c>
      <c r="G161" s="22" t="s">
        <v>77</v>
      </c>
      <c r="H161" s="456" t="s">
        <v>72</v>
      </c>
      <c r="I161" s="260" t="s">
        <v>73</v>
      </c>
      <c r="J161" s="260" t="s">
        <v>28</v>
      </c>
      <c r="K161" s="260" t="s">
        <v>74</v>
      </c>
      <c r="L161" s="22" t="s">
        <v>75</v>
      </c>
      <c r="M161" s="22" t="s">
        <v>76</v>
      </c>
      <c r="N161" s="22" t="s">
        <v>77</v>
      </c>
    </row>
    <row r="162" spans="1:14" ht="15" customHeight="1">
      <c r="A162" s="457"/>
      <c r="B162" s="260" t="s">
        <v>79</v>
      </c>
      <c r="C162" s="2"/>
      <c r="D162" s="2"/>
      <c r="E162" s="2"/>
      <c r="F162" s="2"/>
      <c r="G162" s="2"/>
      <c r="H162" s="457"/>
      <c r="I162" s="260" t="s">
        <v>79</v>
      </c>
      <c r="J162" s="2"/>
      <c r="K162" s="2"/>
      <c r="L162" s="2"/>
      <c r="M162" s="2"/>
      <c r="N162" s="2"/>
    </row>
    <row r="163" spans="1:14" ht="15" customHeight="1">
      <c r="A163" s="457"/>
      <c r="B163" s="260" t="s">
        <v>80</v>
      </c>
      <c r="C163" s="2"/>
      <c r="D163" s="2"/>
      <c r="E163" s="2"/>
      <c r="F163" s="2"/>
      <c r="G163" s="2"/>
      <c r="H163" s="457"/>
      <c r="I163" s="260" t="s">
        <v>80</v>
      </c>
      <c r="J163" s="2"/>
      <c r="K163" s="2"/>
      <c r="L163" s="2"/>
      <c r="M163" s="2"/>
      <c r="N163" s="2"/>
    </row>
    <row r="164" spans="1:14" ht="15" customHeight="1">
      <c r="A164" s="457"/>
      <c r="B164" s="22" t="s">
        <v>81</v>
      </c>
      <c r="C164" s="2"/>
      <c r="D164" s="2"/>
      <c r="E164" s="2"/>
      <c r="F164" s="2"/>
      <c r="G164" s="2"/>
      <c r="H164" s="457"/>
      <c r="I164" s="22" t="s">
        <v>81</v>
      </c>
      <c r="J164" s="2"/>
      <c r="K164" s="2"/>
      <c r="L164" s="2"/>
      <c r="M164" s="2"/>
      <c r="N164" s="2"/>
    </row>
    <row r="165" spans="1:14" ht="15" customHeight="1">
      <c r="A165" s="457"/>
      <c r="B165" s="22" t="s">
        <v>82</v>
      </c>
      <c r="C165" s="457"/>
      <c r="D165" s="457"/>
      <c r="E165" s="457"/>
      <c r="F165" s="457"/>
      <c r="G165" s="457"/>
      <c r="H165" s="457"/>
      <c r="I165" s="22" t="s">
        <v>85</v>
      </c>
      <c r="J165" s="457"/>
      <c r="K165" s="457"/>
      <c r="L165" s="457"/>
      <c r="M165" s="457"/>
      <c r="N165" s="457"/>
    </row>
  </sheetData>
  <mergeCells count="170">
    <mergeCell ref="A161:A165"/>
    <mergeCell ref="H161:H165"/>
    <mergeCell ref="C165:G165"/>
    <mergeCell ref="J165:N165"/>
    <mergeCell ref="A155:N155"/>
    <mergeCell ref="A156:A160"/>
    <mergeCell ref="H156:H160"/>
    <mergeCell ref="C160:G160"/>
    <mergeCell ref="J160:N160"/>
    <mergeCell ref="A146:N146"/>
    <mergeCell ref="A148:C148"/>
    <mergeCell ref="D148:D149"/>
    <mergeCell ref="E148:G148"/>
    <mergeCell ref="H148:J148"/>
    <mergeCell ref="K148:K149"/>
    <mergeCell ref="L148:N148"/>
    <mergeCell ref="A138:C139"/>
    <mergeCell ref="D138:E139"/>
    <mergeCell ref="F138:K138"/>
    <mergeCell ref="L138:L140"/>
    <mergeCell ref="M138:N139"/>
    <mergeCell ref="F139:H139"/>
    <mergeCell ref="I139:K139"/>
    <mergeCell ref="A136:B136"/>
    <mergeCell ref="C136:D136"/>
    <mergeCell ref="E136:F136"/>
    <mergeCell ref="G136:K136"/>
    <mergeCell ref="L136:M136"/>
    <mergeCell ref="A135:B135"/>
    <mergeCell ref="C135:D135"/>
    <mergeCell ref="E135:F135"/>
    <mergeCell ref="G135:K135"/>
    <mergeCell ref="L135:M135"/>
    <mergeCell ref="A128:A132"/>
    <mergeCell ref="H128:H132"/>
    <mergeCell ref="C132:G132"/>
    <mergeCell ref="J132:N132"/>
    <mergeCell ref="A133:N133"/>
    <mergeCell ref="A122:N122"/>
    <mergeCell ref="A123:A127"/>
    <mergeCell ref="H123:H127"/>
    <mergeCell ref="C127:G127"/>
    <mergeCell ref="J127:N127"/>
    <mergeCell ref="A113:N113"/>
    <mergeCell ref="A115:C115"/>
    <mergeCell ref="D115:D116"/>
    <mergeCell ref="E115:G115"/>
    <mergeCell ref="H115:J115"/>
    <mergeCell ref="K115:K116"/>
    <mergeCell ref="L115:N115"/>
    <mergeCell ref="A105:C106"/>
    <mergeCell ref="D105:E106"/>
    <mergeCell ref="F105:K105"/>
    <mergeCell ref="L105:L107"/>
    <mergeCell ref="M105:N106"/>
    <mergeCell ref="F106:H106"/>
    <mergeCell ref="I106:K106"/>
    <mergeCell ref="A103:B103"/>
    <mergeCell ref="C103:D103"/>
    <mergeCell ref="E103:F103"/>
    <mergeCell ref="G103:K103"/>
    <mergeCell ref="L103:M103"/>
    <mergeCell ref="A102:B102"/>
    <mergeCell ref="C102:D102"/>
    <mergeCell ref="E102:F102"/>
    <mergeCell ref="G102:K102"/>
    <mergeCell ref="L102:M102"/>
    <mergeCell ref="A95:A99"/>
    <mergeCell ref="H95:H99"/>
    <mergeCell ref="C99:G99"/>
    <mergeCell ref="J99:N99"/>
    <mergeCell ref="A100:N100"/>
    <mergeCell ref="A89:N89"/>
    <mergeCell ref="A90:A94"/>
    <mergeCell ref="H90:H94"/>
    <mergeCell ref="C94:G94"/>
    <mergeCell ref="J94:N94"/>
    <mergeCell ref="A80:N80"/>
    <mergeCell ref="A82:C82"/>
    <mergeCell ref="D82:D83"/>
    <mergeCell ref="E82:G82"/>
    <mergeCell ref="H82:J82"/>
    <mergeCell ref="K82:K83"/>
    <mergeCell ref="L82:N82"/>
    <mergeCell ref="A72:C73"/>
    <mergeCell ref="D72:E73"/>
    <mergeCell ref="F72:K72"/>
    <mergeCell ref="L72:L74"/>
    <mergeCell ref="M72:N73"/>
    <mergeCell ref="F73:H73"/>
    <mergeCell ref="I73:K73"/>
    <mergeCell ref="A70:B70"/>
    <mergeCell ref="C70:D70"/>
    <mergeCell ref="E70:F70"/>
    <mergeCell ref="G70:K70"/>
    <mergeCell ref="L70:M70"/>
    <mergeCell ref="A69:B69"/>
    <mergeCell ref="C69:D69"/>
    <mergeCell ref="E69:F69"/>
    <mergeCell ref="G69:K69"/>
    <mergeCell ref="L69:M69"/>
    <mergeCell ref="A62:A66"/>
    <mergeCell ref="H62:H66"/>
    <mergeCell ref="C66:G66"/>
    <mergeCell ref="J66:N66"/>
    <mergeCell ref="A67:N67"/>
    <mergeCell ref="A56:N56"/>
    <mergeCell ref="A57:A61"/>
    <mergeCell ref="H57:H61"/>
    <mergeCell ref="C61:G61"/>
    <mergeCell ref="J61:N61"/>
    <mergeCell ref="A47:N47"/>
    <mergeCell ref="A49:C49"/>
    <mergeCell ref="D49:D50"/>
    <mergeCell ref="E49:G49"/>
    <mergeCell ref="H49:J49"/>
    <mergeCell ref="K49:K50"/>
    <mergeCell ref="L49:N49"/>
    <mergeCell ref="A39:C40"/>
    <mergeCell ref="D39:E40"/>
    <mergeCell ref="F39:K39"/>
    <mergeCell ref="L39:L41"/>
    <mergeCell ref="M39:N40"/>
    <mergeCell ref="F40:H40"/>
    <mergeCell ref="I40:K40"/>
    <mergeCell ref="A37:B37"/>
    <mergeCell ref="C37:D37"/>
    <mergeCell ref="E37:F37"/>
    <mergeCell ref="G37:K37"/>
    <mergeCell ref="L37:M37"/>
    <mergeCell ref="A34:N34"/>
    <mergeCell ref="A36:B36"/>
    <mergeCell ref="C36:D36"/>
    <mergeCell ref="E36:F36"/>
    <mergeCell ref="G36:K36"/>
    <mergeCell ref="L36:M36"/>
    <mergeCell ref="A29:A33"/>
    <mergeCell ref="H29:H33"/>
    <mergeCell ref="C33:G33"/>
    <mergeCell ref="J33:N33"/>
    <mergeCell ref="A23:N23"/>
    <mergeCell ref="A24:A28"/>
    <mergeCell ref="H24:H28"/>
    <mergeCell ref="C28:G28"/>
    <mergeCell ref="J28:N28"/>
    <mergeCell ref="A14:N14"/>
    <mergeCell ref="A16:C16"/>
    <mergeCell ref="D16:D17"/>
    <mergeCell ref="E16:G16"/>
    <mergeCell ref="H16:J16"/>
    <mergeCell ref="K16:K17"/>
    <mergeCell ref="L16:N16"/>
    <mergeCell ref="A6:C7"/>
    <mergeCell ref="D6:E7"/>
    <mergeCell ref="F6:K6"/>
    <mergeCell ref="L6:L8"/>
    <mergeCell ref="M6:N7"/>
    <mergeCell ref="F7:H7"/>
    <mergeCell ref="I7:K7"/>
    <mergeCell ref="A4:B4"/>
    <mergeCell ref="C4:D4"/>
    <mergeCell ref="E4:F4"/>
    <mergeCell ref="A1:N1"/>
    <mergeCell ref="A3:B3"/>
    <mergeCell ref="C3:D3"/>
    <mergeCell ref="E3:F3"/>
    <mergeCell ref="G3:K3"/>
    <mergeCell ref="L3:M3"/>
    <mergeCell ref="G4:K4"/>
    <mergeCell ref="L4:M4"/>
  </mergeCells>
  <phoneticPr fontId="3" type="noConversion"/>
  <printOptions horizontalCentered="1"/>
  <pageMargins left="0.39370078740157483" right="0.39370078740157483" top="0.78740157480314965" bottom="0.39370078740157483" header="0" footer="0"/>
  <pageSetup paperSize="9" orientation="landscape" r:id="rId1"/>
  <headerFooter alignWithMargins="0"/>
  <rowBreaks count="4" manualBreakCount="4">
    <brk id="33" max="16383" man="1"/>
    <brk id="66" max="16383" man="1"/>
    <brk id="99" max="16383" man="1"/>
    <brk id="1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 지정된 범위</vt:lpstr>
      </vt:variant>
      <vt:variant>
        <vt:i4>6</vt:i4>
      </vt:variant>
    </vt:vector>
  </HeadingPairs>
  <TitlesOfParts>
    <vt:vector size="20" baseType="lpstr">
      <vt:lpstr>서면조사서안내 및 작성요령</vt:lpstr>
      <vt:lpstr>1. 법인현황</vt:lpstr>
      <vt:lpstr>지방세서면조사서</vt:lpstr>
      <vt:lpstr>2. 자산증감명세서</vt:lpstr>
      <vt:lpstr>3-1. 토지 계정명세서</vt:lpstr>
      <vt:lpstr>3-2. 건물계정명세서</vt:lpstr>
      <vt:lpstr>3-3. 시설물(구축물) 계정명세서</vt:lpstr>
      <vt:lpstr>3-4. 차량운반구 계정명세서</vt:lpstr>
      <vt:lpstr>3-5. (   ) 계정명세서</vt:lpstr>
      <vt:lpstr>4-1. 주민세(사업소분)</vt:lpstr>
      <vt:lpstr>4-2. 주민세(종업원분)명세서 </vt:lpstr>
      <vt:lpstr>5-1. 지방소득세(특별징수분)명세서</vt:lpstr>
      <vt:lpstr>5-2지방소득세(법인소득분)명세서</vt:lpstr>
      <vt:lpstr>6.법인주식및주주이동상황</vt:lpstr>
      <vt:lpstr>'1. 법인현황'!Print_Area</vt:lpstr>
      <vt:lpstr>'2. 자산증감명세서'!Print_Area</vt:lpstr>
      <vt:lpstr>'4-1. 주민세(사업소분)'!Print_Area</vt:lpstr>
      <vt:lpstr>'5-2지방소득세(법인소득분)명세서'!Print_Area</vt:lpstr>
      <vt:lpstr>'서면조사서안내 및 작성요령'!Print_Area</vt:lpstr>
      <vt:lpstr>지방세서면조사서!Print_Area</vt:lpstr>
    </vt:vector>
  </TitlesOfParts>
  <Company>세정과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체납</dc:creator>
  <cp:lastModifiedBy>User</cp:lastModifiedBy>
  <cp:lastPrinted>2023-04-10T23:52:57Z</cp:lastPrinted>
  <dcterms:created xsi:type="dcterms:W3CDTF">2004-01-16T04:21:39Z</dcterms:created>
  <dcterms:modified xsi:type="dcterms:W3CDTF">2026-03-11T08:17:16Z</dcterms:modified>
</cp:coreProperties>
</file>